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-120" yWindow="-345" windowWidth="20730" windowHeight="11160"/>
  </bookViews>
  <sheets>
    <sheet name="Conciliación Ingresos" sheetId="1" r:id="rId1"/>
    <sheet name="Fuente 3" sheetId="7" state="hidden" r:id="rId2"/>
    <sheet name="Hoja1" sheetId="5" state="hidden" r:id="rId3"/>
    <sheet name="Fuente2" sheetId="6" state="hidden" r:id="rId4"/>
    <sheet name="BExRepositorySheet" sheetId="4" state="veryHidden" r:id="rId5"/>
  </sheets>
  <externalReferences>
    <externalReference r:id="rId6"/>
  </externalReferences>
  <definedNames>
    <definedName name="_xlnm.Print_Area" localSheetId="0">'Conciliación Ingresos'!$B$3:$G$23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0" i="1" l="1"/>
  <c r="G18" i="1"/>
  <c r="G23" i="1" s="1"/>
  <c r="K5" i="6"/>
  <c r="K4" i="6"/>
  <c r="G13" i="1" s="1"/>
  <c r="K3" i="6"/>
  <c r="G12" i="1" s="1"/>
  <c r="K2" i="6"/>
  <c r="G11" i="1" s="1"/>
  <c r="N1" i="1" l="1"/>
  <c r="P1" i="1" s="1"/>
  <c r="M1" i="1"/>
  <c r="O1" i="1" s="1"/>
  <c r="I1" i="1" l="1"/>
  <c r="F1" i="1" l="1"/>
  <c r="H1" i="1" s="1"/>
  <c r="E1" i="1" l="1"/>
  <c r="J2" i="1" s="1"/>
  <c r="G1" i="1" l="1"/>
  <c r="D1" i="1"/>
  <c r="J1" i="1" l="1"/>
</calcChain>
</file>

<file path=xl/sharedStrings.xml><?xml version="1.0" encoding="utf-8"?>
<sst xmlns="http://schemas.openxmlformats.org/spreadsheetml/2006/main" count="155" uniqueCount="148">
  <si>
    <t>Conciliación entre los Ingresos Presupuestarios y Contables</t>
  </si>
  <si>
    <t>1. Ingresos Presupuestarios</t>
  </si>
  <si>
    <t>2. Más ingresos contables no presupuestarios</t>
  </si>
  <si>
    <t>Incremento por variación de inventarios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</si>
  <si>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</si>
  <si>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</si>
  <si>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</si>
  <si>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</si>
  <si>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de capital</t>
  </si>
  <si>
    <t>Ingresos derivados de financiamientos</t>
  </si>
  <si>
    <t>Otros ingresos presupuestarios no contables</t>
  </si>
  <si>
    <t>4. Ingresos Contables (4 = 1 + 2 - 3)</t>
  </si>
  <si>
    <t>Ingresos Financieros</t>
  </si>
  <si>
    <t/>
  </si>
  <si>
    <t>Importe</t>
  </si>
  <si>
    <t>Ingresos Financieros EA</t>
  </si>
  <si>
    <t>Disminución del exceso de estimaciones por pérdida o deterio</t>
  </si>
  <si>
    <t>Selección vacía</t>
  </si>
  <si>
    <t>GOBIERNO DEL ESTADO DE MICHOACÁN DE OCAMPO</t>
  </si>
  <si>
    <t>1. Total de Ingresos Presupuestarios</t>
  </si>
  <si>
    <t>2. Más Ingresos Contables No Presupuestarios</t>
  </si>
  <si>
    <t>Incremento por Variación de Inventarios</t>
  </si>
  <si>
    <t>Disminución del Exceso de Estimaciones por Pérdida o Deterioro y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</si>
  <si>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</si>
  <si>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</si>
  <si>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</si>
  <si>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</si>
  <si>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</si>
  <si>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</si>
  <si>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</si>
  <si>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</si>
  <si>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25</t>
  </si>
  <si>
    <t>Cuenta de mayor</t>
  </si>
  <si>
    <t>GEM1209</t>
  </si>
  <si>
    <t>4.3 OTROS INGRESOS Y BENEFICIOS</t>
  </si>
  <si>
    <t>GEM1267</t>
  </si>
  <si>
    <t>4.3.1 Ingresos Financieros</t>
  </si>
  <si>
    <t>GEM1268</t>
  </si>
  <si>
    <t>4.3.2 Incremento por Variación de Inventarios</t>
  </si>
  <si>
    <t>GEM1269</t>
  </si>
  <si>
    <t>4.3.3 Disminución del Exceso de Estimaciones</t>
  </si>
  <si>
    <t>GEM1271</t>
  </si>
  <si>
    <t>4.3.9 Otros Ingresos y Beneficios Varios</t>
  </si>
  <si>
    <t>GEM1281</t>
  </si>
  <si>
    <t>4.3.9.1 Otros Ingresos de Ejercicios Anterior</t>
  </si>
  <si>
    <t>GEM1282</t>
  </si>
  <si>
    <t>4.3.9.2 Bonificaciones y Descuentos Obtenidos</t>
  </si>
  <si>
    <t>GEM1283</t>
  </si>
  <si>
    <t>4.3.9.3 Diferencias por Tipo de Cambio a Favo</t>
  </si>
  <si>
    <t>GEM1284</t>
  </si>
  <si>
    <t>4.3.9.4 Diferencias de Cotizaciones a Favor e</t>
  </si>
  <si>
    <t>GEM1285</t>
  </si>
  <si>
    <t>4.3.9.5 Resultado por Posición Monetaria</t>
  </si>
  <si>
    <t>GEM1286</t>
  </si>
  <si>
    <t>4.3.9.6 Utilidades por Participación Patrimon</t>
  </si>
  <si>
    <t>4396010000</t>
  </si>
  <si>
    <t>UTILIDADES POR PARTICIPACIÓN PATRIMONIAL</t>
  </si>
  <si>
    <t>4396060000</t>
  </si>
  <si>
    <t>ENAJENACION DE BIENES MUEBLES E INMUEBLES</t>
  </si>
  <si>
    <t>4396060100</t>
  </si>
  <si>
    <t>ENAJENACION DE BIENES MUEBLES</t>
  </si>
  <si>
    <t>4396060101</t>
  </si>
  <si>
    <t>ENAJENAC BIENES MUEBLES PARQ ZOOLOG BENITO JUAREZ</t>
  </si>
  <si>
    <t>4396060102</t>
  </si>
  <si>
    <t>ENAJENAC BIENES MUEBLES FISCALIA GENERAL  JUSTICIA</t>
  </si>
  <si>
    <t>4396060200</t>
  </si>
  <si>
    <t>ENAJENACION DE BIENES INMUEBLES</t>
  </si>
  <si>
    <t>4396060600</t>
  </si>
  <si>
    <t>GEM1287</t>
  </si>
  <si>
    <t>4.3.9.9 Otros Ingresos y Beneficios Varios</t>
  </si>
  <si>
    <t xml:space="preserve">
Saldo Inicial</t>
  </si>
  <si>
    <t xml:space="preserve">
Cargos del periodo</t>
  </si>
  <si>
    <t xml:space="preserve">
Abonos del periodo</t>
  </si>
  <si>
    <t xml:space="preserve">
Saldo Final</t>
  </si>
  <si>
    <t xml:space="preserve"> Estimado</t>
  </si>
  <si>
    <t xml:space="preserve"> Ampliaciones y Reducciones</t>
  </si>
  <si>
    <t>Modificado</t>
  </si>
  <si>
    <t>Devengado</t>
  </si>
  <si>
    <t>Ingreso 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</si>
  <si>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</si>
  <si>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</si>
  <si>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</si>
  <si>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</si>
  <si>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</si>
  <si>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</si>
  <si>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</si>
  <si>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</si>
  <si>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</si>
  <si>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</si>
  <si>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</si>
  <si>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</si>
  <si>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</si>
  <si>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</si>
  <si>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</si>
  <si>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</si>
  <si>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</si>
  <si>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</si>
  <si>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</si>
  <si>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</si>
  <si>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</si>
  <si>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</t>
  </si>
  <si>
    <t>I. Incentivos Derivados de la Colaboración Fiscal (I=i1+i2+i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</si>
  <si>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</si>
  <si>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</si>
  <si>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</si>
  <si>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</si>
  <si>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</si>
  <si>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</si>
  <si>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</si>
  <si>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</si>
  <si>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</si>
  <si>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</si>
  <si>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</si>
  <si>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</si>
  <si>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</si>
  <si>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</si>
  <si>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</si>
  <si>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</t>
  </si>
  <si>
    <t>a2) Fondo de Aportaciones para los Servicios de Salud</t>
  </si>
  <si>
    <t>a3) Fondo de Aportaciones para la Infraestructura Social</t>
  </si>
  <si>
    <t>a4) Fondo de Aportaciones para el Fortalecimiento de los Mun</t>
  </si>
  <si>
    <t>a5) Fondo de Aportaciones Múltiples</t>
  </si>
  <si>
    <t>a6) Fondo de Aportaciones para la Educación Tecnológica y de</t>
  </si>
  <si>
    <t>a7) Fondo de Aportaciones para la Seguridad Pública de los E</t>
  </si>
  <si>
    <t>a8) Fondo de Aportaciones para el Fortalecimiento de las Ent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</si>
  <si>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</si>
  <si>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</si>
  <si>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</si>
  <si>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</si>
  <si>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</si>
  <si>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</si>
  <si>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</t>
  </si>
  <si>
    <t>c2) Fondo Minero</t>
  </si>
  <si>
    <t>D. Transferencias, Subsidios y Subvenciones, y Pensiones y J</t>
  </si>
  <si>
    <t>E. Otras Transferencias Federales Etiquetadas</t>
  </si>
  <si>
    <t>II. Total de Transferencias Federales Etiquetadas (II = A +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</si>
  <si>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</si>
  <si>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</si>
  <si>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</si>
  <si>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</si>
  <si>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</si>
  <si>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</si>
  <si>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</si>
  <si>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001.2025..009.2025</t>
  </si>
  <si>
    <t>04/11/2025</t>
  </si>
  <si>
    <t>(Cifras en Pesos)</t>
  </si>
  <si>
    <t>CONCEPTO</t>
  </si>
  <si>
    <t xml:space="preserve">Del  1o. de enero al 31 de marzo del año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</si>
</sst>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#,##0.00;\-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2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6" fillId="9" borderId="24" applyNumberFormat="0" applyProtection="0">
      <alignment vertical="center"/>
    </xf>
    <xf numFmtId="4" fontId="27" fillId="9" borderId="24" applyNumberFormat="0" applyProtection="0">
      <alignment vertical="center"/>
    </xf>
    <xf numFmtId="4" fontId="26" fillId="9" borderId="24" applyNumberFormat="0" applyProtection="0">
      <alignment horizontal="left" vertical="center" indent="1"/>
    </xf>
    <xf numFmtId="0" fontId="26" fillId="9" borderId="24" applyNumberFormat="0" applyProtection="0">
      <alignment horizontal="left" vertical="top" indent="1"/>
    </xf>
    <xf numFmtId="4" fontId="26" fillId="10" borderId="0" applyNumberFormat="0" applyProtection="0">
      <alignment horizontal="left" vertical="center" indent="1"/>
    </xf>
    <xf numFmtId="4" fontId="28" fillId="11" borderId="24" applyNumberFormat="0" applyProtection="0">
      <alignment horizontal="right" vertical="center"/>
    </xf>
    <xf numFmtId="4" fontId="28" fillId="12" borderId="24" applyNumberFormat="0" applyProtection="0">
      <alignment horizontal="right" vertical="center"/>
    </xf>
    <xf numFmtId="4" fontId="28" fillId="13" borderId="24" applyNumberFormat="0" applyProtection="0">
      <alignment horizontal="right" vertical="center"/>
    </xf>
    <xf numFmtId="4" fontId="28" fillId="14" borderId="24" applyNumberFormat="0" applyProtection="0">
      <alignment horizontal="right" vertical="center"/>
    </xf>
    <xf numFmtId="4" fontId="28" fillId="15" borderId="24" applyNumberFormat="0" applyProtection="0">
      <alignment horizontal="right" vertical="center"/>
    </xf>
    <xf numFmtId="4" fontId="28" fillId="16" borderId="24" applyNumberFormat="0" applyProtection="0">
      <alignment horizontal="right" vertical="center"/>
    </xf>
    <xf numFmtId="4" fontId="28" fillId="17" borderId="24" applyNumberFormat="0" applyProtection="0">
      <alignment horizontal="right" vertical="center"/>
    </xf>
    <xf numFmtId="4" fontId="28" fillId="18" borderId="24" applyNumberFormat="0" applyProtection="0">
      <alignment horizontal="right" vertical="center"/>
    </xf>
    <xf numFmtId="4" fontId="28" fillId="19" borderId="24" applyNumberFormat="0" applyProtection="0">
      <alignment horizontal="right" vertical="center"/>
    </xf>
    <xf numFmtId="4" fontId="26" fillId="20" borderId="25" applyNumberFormat="0" applyProtection="0">
      <alignment horizontal="left" vertical="center" indent="1"/>
    </xf>
    <xf numFmtId="4" fontId="28" fillId="21" borderId="0" applyNumberFormat="0" applyProtection="0">
      <alignment horizontal="left" vertical="center" indent="1"/>
    </xf>
    <xf numFmtId="4" fontId="29" fillId="22" borderId="0" applyNumberFormat="0" applyProtection="0">
      <alignment horizontal="left" vertical="center" indent="1"/>
    </xf>
    <xf numFmtId="4" fontId="28" fillId="10" borderId="24" applyNumberFormat="0" applyProtection="0">
      <alignment horizontal="right" vertical="center"/>
    </xf>
    <xf numFmtId="4" fontId="30" fillId="21" borderId="0" applyNumberFormat="0" applyProtection="0">
      <alignment horizontal="left" vertical="center" indent="1"/>
    </xf>
    <xf numFmtId="4" fontId="30" fillId="10" borderId="0" applyNumberFormat="0" applyProtection="0">
      <alignment horizontal="left" vertical="center" indent="1"/>
    </xf>
    <xf numFmtId="0" fontId="24" fillId="22" borderId="24" applyNumberFormat="0" applyProtection="0">
      <alignment horizontal="left" vertical="center" indent="1"/>
    </xf>
    <xf numFmtId="0" fontId="24" fillId="22" borderId="24" applyNumberFormat="0" applyProtection="0">
      <alignment horizontal="left" vertical="top" indent="1"/>
    </xf>
    <xf numFmtId="0" fontId="24" fillId="10" borderId="24" applyNumberFormat="0" applyProtection="0">
      <alignment horizontal="left" vertical="center" indent="1"/>
    </xf>
    <xf numFmtId="0" fontId="24" fillId="10" borderId="24" applyNumberFormat="0" applyProtection="0">
      <alignment horizontal="left" vertical="top" indent="1"/>
    </xf>
    <xf numFmtId="0" fontId="24" fillId="23" borderId="24" applyNumberFormat="0" applyProtection="0">
      <alignment horizontal="left" vertical="center" indent="1"/>
    </xf>
    <xf numFmtId="0" fontId="24" fillId="23" borderId="24" applyNumberFormat="0" applyProtection="0">
      <alignment horizontal="left" vertical="top" indent="1"/>
    </xf>
    <xf numFmtId="0" fontId="24" fillId="21" borderId="24" applyNumberFormat="0" applyProtection="0">
      <alignment horizontal="left" vertical="center" indent="1"/>
    </xf>
    <xf numFmtId="0" fontId="24" fillId="21" borderId="24" applyNumberFormat="0" applyProtection="0">
      <alignment horizontal="left" vertical="top" indent="1"/>
    </xf>
    <xf numFmtId="0" fontId="24" fillId="24" borderId="12" applyNumberFormat="0">
      <protection locked="0"/>
    </xf>
    <xf numFmtId="4" fontId="28" fillId="25" borderId="24" applyNumberFormat="0" applyProtection="0">
      <alignment vertical="center"/>
    </xf>
    <xf numFmtId="4" fontId="31" fillId="25" borderId="24" applyNumberFormat="0" applyProtection="0">
      <alignment vertical="center"/>
    </xf>
    <xf numFmtId="4" fontId="28" fillId="25" borderId="24" applyNumberFormat="0" applyProtection="0">
      <alignment horizontal="left" vertical="center" indent="1"/>
    </xf>
    <xf numFmtId="0" fontId="28" fillId="25" borderId="24" applyNumberFormat="0" applyProtection="0">
      <alignment horizontal="left" vertical="top" indent="1"/>
    </xf>
    <xf numFmtId="4" fontId="28" fillId="21" borderId="24" applyNumberFormat="0" applyProtection="0">
      <alignment horizontal="right" vertical="center"/>
    </xf>
    <xf numFmtId="4" fontId="31" fillId="21" borderId="24" applyNumberFormat="0" applyProtection="0">
      <alignment horizontal="right" vertical="center"/>
    </xf>
    <xf numFmtId="4" fontId="28" fillId="10" borderId="24" applyNumberFormat="0" applyProtection="0">
      <alignment horizontal="left" vertical="center" indent="1"/>
    </xf>
    <xf numFmtId="0" fontId="28" fillId="10" borderId="24" applyNumberFormat="0" applyProtection="0">
      <alignment horizontal="left" vertical="top" indent="1"/>
    </xf>
    <xf numFmtId="4" fontId="32" fillId="26" borderId="0" applyNumberFormat="0" applyProtection="0">
      <alignment horizontal="left" vertical="center" indent="1"/>
    </xf>
    <xf numFmtId="4" fontId="33" fillId="21" borderId="24" applyNumberFormat="0" applyProtection="0">
      <alignment horizontal="right" vertical="center"/>
    </xf>
    <xf numFmtId="0" fontId="3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8" borderId="22" applyNumberFormat="0" applyFont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2" quotePrefix="1" applyFont="1" applyFill="1"/>
    <xf numFmtId="0" fontId="5" fillId="2" borderId="0" xfId="2" applyFont="1" applyFill="1"/>
    <xf numFmtId="165" fontId="5" fillId="2" borderId="0" xfId="2" applyNumberFormat="1" applyFont="1" applyFill="1" applyAlignment="1">
      <alignment horizontal="right"/>
    </xf>
    <xf numFmtId="0" fontId="6" fillId="2" borderId="0" xfId="0" applyFont="1" applyFill="1"/>
    <xf numFmtId="0" fontId="7" fillId="2" borderId="0" xfId="2" applyFont="1" applyFill="1"/>
    <xf numFmtId="0" fontId="9" fillId="2" borderId="0" xfId="2" applyFont="1" applyFill="1"/>
    <xf numFmtId="0" fontId="10" fillId="2" borderId="4" xfId="2" applyFont="1" applyFill="1" applyBorder="1"/>
    <xf numFmtId="165" fontId="10" fillId="2" borderId="8" xfId="2" applyNumberFormat="1" applyFont="1" applyFill="1" applyBorder="1" applyAlignment="1">
      <alignment horizontal="right"/>
    </xf>
    <xf numFmtId="164" fontId="10" fillId="2" borderId="9" xfId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7" fillId="2" borderId="10" xfId="2" applyFont="1" applyFill="1" applyBorder="1"/>
    <xf numFmtId="0" fontId="7" fillId="2" borderId="8" xfId="2" applyFont="1" applyFill="1" applyBorder="1"/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left" vertical="center"/>
    </xf>
    <xf numFmtId="4" fontId="10" fillId="2" borderId="8" xfId="2" applyNumberFormat="1" applyFont="1" applyFill="1" applyBorder="1" applyAlignment="1">
      <alignment horizontal="right"/>
    </xf>
    <xf numFmtId="0" fontId="7" fillId="2" borderId="7" xfId="2" applyFont="1" applyFill="1" applyBorder="1"/>
    <xf numFmtId="165" fontId="10" fillId="2" borderId="13" xfId="2" applyNumberFormat="1" applyFont="1" applyFill="1" applyBorder="1" applyAlignment="1">
      <alignment horizontal="right"/>
    </xf>
    <xf numFmtId="2" fontId="11" fillId="2" borderId="0" xfId="1" applyNumberFormat="1" applyFont="1" applyFill="1"/>
    <xf numFmtId="164" fontId="11" fillId="2" borderId="0" xfId="1" applyFont="1" applyFill="1"/>
    <xf numFmtId="165" fontId="7" fillId="2" borderId="0" xfId="2" applyNumberFormat="1" applyFont="1" applyFill="1" applyAlignment="1">
      <alignment horizontal="right"/>
    </xf>
    <xf numFmtId="0" fontId="7" fillId="2" borderId="0" xfId="4" applyFont="1" applyFill="1"/>
    <xf numFmtId="0" fontId="12" fillId="2" borderId="0" xfId="5" applyFont="1" applyFill="1"/>
    <xf numFmtId="0" fontId="12" fillId="2" borderId="0" xfId="6" applyFont="1" applyFill="1"/>
    <xf numFmtId="0" fontId="13" fillId="2" borderId="0" xfId="2" applyFont="1" applyFill="1"/>
    <xf numFmtId="0" fontId="7" fillId="2" borderId="0" xfId="6" applyFont="1" applyFill="1"/>
    <xf numFmtId="0" fontId="12" fillId="2" borderId="0" xfId="2" applyFont="1" applyFill="1"/>
    <xf numFmtId="0" fontId="7" fillId="2" borderId="0" xfId="5" applyFont="1" applyFill="1"/>
    <xf numFmtId="4" fontId="12" fillId="2" borderId="0" xfId="6" quotePrefix="1" applyNumberFormat="1" applyFont="1" applyFill="1"/>
    <xf numFmtId="0" fontId="13" fillId="2" borderId="0" xfId="5" applyFont="1" applyFill="1" applyAlignment="1">
      <alignment horizontal="left"/>
    </xf>
    <xf numFmtId="4" fontId="13" fillId="2" borderId="0" xfId="6" applyNumberFormat="1" applyFont="1" applyFill="1"/>
    <xf numFmtId="0" fontId="13" fillId="2" borderId="0" xfId="2" applyFont="1" applyFill="1" applyAlignment="1">
      <alignment horizontal="left"/>
    </xf>
    <xf numFmtId="0" fontId="14" fillId="2" borderId="0" xfId="0" applyFont="1" applyFill="1"/>
    <xf numFmtId="165" fontId="7" fillId="2" borderId="0" xfId="2" applyNumberFormat="1" applyFont="1" applyFill="1"/>
    <xf numFmtId="0" fontId="26" fillId="10" borderId="0" xfId="28" quotePrefix="1" applyNumberFormat="1">
      <alignment horizontal="left" vertical="center" indent="1"/>
    </xf>
    <xf numFmtId="0" fontId="28" fillId="10" borderId="24" xfId="59" quotePrefix="1" applyNumberFormat="1">
      <alignment horizontal="left" vertical="center" indent="1"/>
    </xf>
    <xf numFmtId="4" fontId="28" fillId="21" borderId="24" xfId="57" applyNumberFormat="1">
      <alignment horizontal="right" vertical="center"/>
    </xf>
    <xf numFmtId="166" fontId="28" fillId="21" borderId="24" xfId="57" applyNumberFormat="1">
      <alignment horizontal="right" vertical="center"/>
    </xf>
    <xf numFmtId="0" fontId="24" fillId="22" borderId="24" xfId="44" quotePrefix="1" applyAlignment="1">
      <alignment horizontal="left" vertical="center" indent="2"/>
    </xf>
    <xf numFmtId="0" fontId="24" fillId="10" borderId="24" xfId="46" quotePrefix="1" applyAlignment="1">
      <alignment horizontal="left" vertical="center" indent="3"/>
    </xf>
    <xf numFmtId="3" fontId="28" fillId="21" borderId="24" xfId="57" applyNumberFormat="1">
      <alignment horizontal="right" vertical="center"/>
    </xf>
    <xf numFmtId="0" fontId="4" fillId="2" borderId="8" xfId="2" applyFill="1" applyBorder="1"/>
    <xf numFmtId="0" fontId="4" fillId="2" borderId="10" xfId="2" applyFill="1" applyBorder="1"/>
    <xf numFmtId="0" fontId="4" fillId="2" borderId="6" xfId="2" applyFill="1" applyBorder="1"/>
    <xf numFmtId="0" fontId="4" fillId="2" borderId="7" xfId="2" applyFill="1" applyBorder="1"/>
    <xf numFmtId="0" fontId="24" fillId="22" borderId="24" xfId="44" quotePrefix="1">
      <alignment horizontal="left" vertical="center" indent="1"/>
    </xf>
    <xf numFmtId="0" fontId="24" fillId="10" borderId="24" xfId="46" quotePrefix="1">
      <alignment horizontal="left" vertical="center" indent="1"/>
    </xf>
    <xf numFmtId="0" fontId="24" fillId="23" borderId="24" xfId="48" quotePrefix="1">
      <alignment horizontal="left" vertical="center" indent="1"/>
    </xf>
    <xf numFmtId="0" fontId="24" fillId="21" borderId="24" xfId="50" quotePrefix="1">
      <alignment horizontal="left" vertical="center" indent="1"/>
    </xf>
    <xf numFmtId="0" fontId="24" fillId="22" borderId="24" xfId="45" quotePrefix="1" applyAlignment="1">
      <alignment horizontal="left" vertical="top" wrapText="1" indent="1"/>
    </xf>
    <xf numFmtId="0" fontId="24" fillId="23" borderId="24" xfId="48" quotePrefix="1" applyAlignment="1">
      <alignment horizontal="left" vertical="center" indent="4"/>
    </xf>
    <xf numFmtId="0" fontId="24" fillId="21" borderId="24" xfId="50" quotePrefix="1" applyAlignment="1">
      <alignment horizontal="left" vertical="center" indent="5"/>
    </xf>
    <xf numFmtId="0" fontId="28" fillId="21" borderId="24" xfId="57" applyNumberFormat="1">
      <alignment horizontal="right" vertical="center"/>
    </xf>
    <xf numFmtId="0" fontId="26" fillId="10" borderId="0" xfId="28" quotePrefix="1" applyNumberFormat="1" applyAlignment="1">
      <alignment horizontal="left" vertical="center" indent="1"/>
    </xf>
    <xf numFmtId="0" fontId="5" fillId="2" borderId="0" xfId="2" quotePrefix="1" applyFont="1" applyFill="1" applyAlignment="1"/>
    <xf numFmtId="14" fontId="5" fillId="2" borderId="0" xfId="2" quotePrefix="1" applyNumberFormat="1" applyFont="1" applyFill="1" applyAlignment="1"/>
    <xf numFmtId="164" fontId="7" fillId="2" borderId="0" xfId="4" applyNumberFormat="1" applyFont="1" applyFill="1"/>
    <xf numFmtId="164" fontId="7" fillId="2" borderId="0" xfId="1" applyFont="1" applyFill="1"/>
    <xf numFmtId="0" fontId="9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6" fillId="2" borderId="11" xfId="0" applyFont="1" applyFill="1" applyBorder="1"/>
    <xf numFmtId="4" fontId="11" fillId="2" borderId="29" xfId="2" applyNumberFormat="1" applyFont="1" applyFill="1" applyBorder="1" applyAlignment="1">
      <alignment horizontal="right"/>
    </xf>
    <xf numFmtId="4" fontId="7" fillId="2" borderId="29" xfId="2" applyNumberFormat="1" applyFont="1" applyFill="1" applyBorder="1" applyAlignment="1">
      <alignment horizontal="right"/>
    </xf>
    <xf numFmtId="0" fontId="41" fillId="27" borderId="29" xfId="2" applyNumberFormat="1" applyFont="1" applyFill="1" applyBorder="1" applyAlignment="1">
      <alignment horizontal="center"/>
    </xf>
    <xf numFmtId="0" fontId="41" fillId="27" borderId="6" xfId="2" applyFont="1" applyFill="1" applyBorder="1"/>
    <xf numFmtId="0" fontId="41" fillId="27" borderId="7" xfId="2" applyFont="1" applyFill="1" applyBorder="1"/>
    <xf numFmtId="165" fontId="41" fillId="27" borderId="7" xfId="2" applyNumberFormat="1" applyFont="1" applyFill="1" applyBorder="1" applyAlignment="1">
      <alignment horizontal="right"/>
    </xf>
    <xf numFmtId="4" fontId="14" fillId="27" borderId="29" xfId="111" applyNumberFormat="1" applyFont="1" applyFill="1" applyBorder="1"/>
    <xf numFmtId="0" fontId="41" fillId="28" borderId="10" xfId="2" applyFont="1" applyFill="1" applyBorder="1"/>
    <xf numFmtId="0" fontId="41" fillId="28" borderId="8" xfId="2" applyFont="1" applyFill="1" applyBorder="1"/>
    <xf numFmtId="165" fontId="41" fillId="28" borderId="11" xfId="2" applyNumberFormat="1" applyFont="1" applyFill="1" applyBorder="1" applyAlignment="1">
      <alignment horizontal="right"/>
    </xf>
    <xf numFmtId="4" fontId="41" fillId="28" borderId="29" xfId="2" applyNumberFormat="1" applyFont="1" applyFill="1" applyBorder="1" applyAlignment="1">
      <alignment horizontal="right"/>
    </xf>
    <xf numFmtId="4" fontId="41" fillId="28" borderId="8" xfId="2" applyNumberFormat="1" applyFont="1" applyFill="1" applyBorder="1" applyAlignment="1">
      <alignment horizontal="right"/>
    </xf>
    <xf numFmtId="0" fontId="41" fillId="27" borderId="14" xfId="2" applyFont="1" applyFill="1" applyBorder="1"/>
    <xf numFmtId="0" fontId="41" fillId="27" borderId="15" xfId="2" applyFont="1" applyFill="1" applyBorder="1"/>
    <xf numFmtId="165" fontId="41" fillId="27" borderId="16" xfId="2" applyNumberFormat="1" applyFont="1" applyFill="1" applyBorder="1" applyAlignment="1">
      <alignment horizontal="right"/>
    </xf>
    <xf numFmtId="164" fontId="41" fillId="27" borderId="17" xfId="1" applyFont="1" applyFill="1" applyBorder="1" applyAlignment="1">
      <alignment horizontal="right"/>
    </xf>
    <xf numFmtId="0" fontId="41" fillId="27" borderId="30" xfId="2" applyFont="1" applyFill="1" applyBorder="1" applyAlignment="1">
      <alignment horizontal="center"/>
    </xf>
    <xf numFmtId="0" fontId="41" fillId="27" borderId="12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40" fillId="2" borderId="4" xfId="2" applyFont="1" applyFill="1" applyBorder="1" applyAlignment="1">
      <alignment horizontal="center"/>
    </xf>
    <xf numFmtId="0" fontId="40" fillId="2" borderId="0" xfId="2" applyFont="1" applyFill="1" applyBorder="1" applyAlignment="1">
      <alignment horizontal="center"/>
    </xf>
    <xf numFmtId="0" fontId="40" fillId="2" borderId="5" xfId="2" applyFont="1" applyFill="1" applyBorder="1" applyAlignment="1">
      <alignment horizontal="center"/>
    </xf>
  </cellXfs>
  <cellStyles count="113">
    <cellStyle name="Buena" xfId="12" builtinId="26" customBuiltin="1"/>
    <cellStyle name="Bueno 2" xfId="87"/>
    <cellStyle name="Cálculo" xfId="17" builtinId="22" customBuiltin="1"/>
    <cellStyle name="Cálculo 2" xfId="92"/>
    <cellStyle name="Celda de comprobación" xfId="19" builtinId="23" customBuiltin="1"/>
    <cellStyle name="Celda de comprobación 2" xfId="94"/>
    <cellStyle name="Celda vinculada" xfId="18" builtinId="24" customBuiltin="1"/>
    <cellStyle name="Celda vinculada 2" xfId="93"/>
    <cellStyle name="Encabezado 1" xfId="8" builtinId="16" customBuiltin="1"/>
    <cellStyle name="Encabezado 1 2" xfId="83"/>
    <cellStyle name="Encabezado 4" xfId="11" builtinId="19" customBuiltin="1"/>
    <cellStyle name="Encabezado 4 2" xfId="86"/>
    <cellStyle name="Entrada" xfId="15" builtinId="20" customBuiltin="1"/>
    <cellStyle name="Entrada 2" xfId="90"/>
    <cellStyle name="Incorrecto" xfId="13" builtinId="27" customBuiltin="1"/>
    <cellStyle name="Incorrecto 2" xfId="88"/>
    <cellStyle name="Millares" xfId="1" builtinId="3"/>
    <cellStyle name="Millares 2" xfId="80"/>
    <cellStyle name="Millares 3" xfId="79"/>
    <cellStyle name="Millares 4" xfId="110"/>
    <cellStyle name="Millares 5" xfId="64"/>
    <cellStyle name="Millares 6" xfId="112"/>
    <cellStyle name="Neutral" xfId="14" builtinId="28" customBuiltin="1"/>
    <cellStyle name="Neutral 2" xfId="89"/>
    <cellStyle name="Normal" xfId="0" builtinId="0" customBuiltin="1"/>
    <cellStyle name="Normal 2" xfId="3"/>
    <cellStyle name="Normal 2 2" xfId="81"/>
    <cellStyle name="Normal 2 3" xfId="78"/>
    <cellStyle name="Normal 2 4" xfId="65"/>
    <cellStyle name="Normal 3" xfId="111"/>
    <cellStyle name="Normal 4" xfId="6"/>
    <cellStyle name="Normal 7" xfId="5"/>
    <cellStyle name="Normal 8" xfId="4"/>
    <cellStyle name="Normal 9" xfId="2"/>
    <cellStyle name="Notas" xfId="21" builtinId="10" customBuiltin="1"/>
    <cellStyle name="Notas 2" xfId="96"/>
    <cellStyle name="Notas 3" xfId="66"/>
    <cellStyle name="Salida" xfId="16" builtinId="21" customBuiltin="1"/>
    <cellStyle name="Salida 2" xfId="9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Item 2" xfId="99"/>
    <cellStyle name="SAPBEXheaderItem 3" xfId="67"/>
    <cellStyle name="SAPBEXheaderText" xfId="43"/>
    <cellStyle name="SAPBEXheaderText 2" xfId="100"/>
    <cellStyle name="SAPBEXheaderText 3" xfId="68"/>
    <cellStyle name="SAPBEXHLevel0" xfId="44"/>
    <cellStyle name="SAPBEXHLevel0 2" xfId="101"/>
    <cellStyle name="SAPBEXHLevel0 3" xfId="69"/>
    <cellStyle name="SAPBEXHLevel0X" xfId="45"/>
    <cellStyle name="SAPBEXHLevel0X 2" xfId="102"/>
    <cellStyle name="SAPBEXHLevel0X 3" xfId="70"/>
    <cellStyle name="SAPBEXHLevel1" xfId="46"/>
    <cellStyle name="SAPBEXHLevel1 2" xfId="103"/>
    <cellStyle name="SAPBEXHLevel1 3" xfId="71"/>
    <cellStyle name="SAPBEXHLevel1X" xfId="47"/>
    <cellStyle name="SAPBEXHLevel1X 2" xfId="104"/>
    <cellStyle name="SAPBEXHLevel1X 3" xfId="72"/>
    <cellStyle name="SAPBEXHLevel2" xfId="48"/>
    <cellStyle name="SAPBEXHLevel2 2" xfId="105"/>
    <cellStyle name="SAPBEXHLevel2 3" xfId="73"/>
    <cellStyle name="SAPBEXHLevel2X" xfId="49"/>
    <cellStyle name="SAPBEXHLevel2X 2" xfId="106"/>
    <cellStyle name="SAPBEXHLevel2X 3" xfId="74"/>
    <cellStyle name="SAPBEXHLevel3" xfId="50"/>
    <cellStyle name="SAPBEXHLevel3 2" xfId="107"/>
    <cellStyle name="SAPBEXHLevel3 3" xfId="75"/>
    <cellStyle name="SAPBEXHLevel3X" xfId="51"/>
    <cellStyle name="SAPBEXHLevel3X 2" xfId="108"/>
    <cellStyle name="SAPBEXHLevel3X 3" xfId="76"/>
    <cellStyle name="SAPBEXinputData" xfId="52"/>
    <cellStyle name="SAPBEXinputData 2" xfId="109"/>
    <cellStyle name="SAPBEXinputData 3" xfId="77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  <cellStyle name="Texto de advertencia" xfId="20" builtinId="11" customBuiltin="1"/>
    <cellStyle name="Texto de advertencia 2" xfId="95"/>
    <cellStyle name="Texto explicativo" xfId="22" builtinId="53" customBuiltin="1"/>
    <cellStyle name="Texto explicativo 2" xfId="97"/>
    <cellStyle name="Título" xfId="7" builtinId="15" customBuiltin="1"/>
    <cellStyle name="Título 2" xfId="9" builtinId="17" customBuiltin="1"/>
    <cellStyle name="Título 2 2" xfId="84"/>
    <cellStyle name="Título 3" xfId="10" builtinId="18" customBuiltin="1"/>
    <cellStyle name="Título 3 2" xfId="85"/>
    <cellStyle name="Título 4" xfId="82"/>
    <cellStyle name="Total" xfId="23" builtinId="25" customBuiltin="1"/>
    <cellStyle name="Total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196850</xdr:colOff>
      <xdr:row>0</xdr:row>
      <xdr:rowOff>0</xdr:rowOff>
    </xdr:to>
    <xdr:pic macro="[1]!DesignIconClicked">
      <xdr:nvPicPr>
        <xdr:cNvPr id="3" name="BEx5NBO66I40RI0E9NZ9JAFW5GVX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8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358775</xdr:colOff>
      <xdr:row>0</xdr:row>
      <xdr:rowOff>0</xdr:rowOff>
    </xdr:to>
    <xdr:pic macro="[1]!DesignIconClicked">
      <xdr:nvPicPr>
        <xdr:cNvPr id="8" name="BExIIZFOL5BTNJDQRL84GMVGROGD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358775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749300</xdr:colOff>
      <xdr:row>0</xdr:row>
      <xdr:rowOff>0</xdr:rowOff>
    </xdr:to>
    <xdr:pic macro="[1]!DesignIconClicked">
      <xdr:nvPicPr>
        <xdr:cNvPr id="2" name="BExAZI6YJYQMSCP8QLN256G5S2F0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0"/>
          <a:ext cx="7493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 macro="[1]!DesignIconClicked">
      <xdr:nvPicPr>
        <xdr:cNvPr id="4" name="BEx96RSK9K840UOEI44UQQHPTV7B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0"/>
          <a:ext cx="7493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</xdr:row>
      <xdr:rowOff>123825</xdr:rowOff>
    </xdr:from>
    <xdr:to>
      <xdr:col>3</xdr:col>
      <xdr:colOff>85725</xdr:colOff>
      <xdr:row>5</xdr:row>
      <xdr:rowOff>135147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23850"/>
          <a:ext cx="628650" cy="78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1149350</xdr:colOff>
      <xdr:row>63</xdr:row>
      <xdr:rowOff>149225</xdr:rowOff>
    </xdr:to>
    <xdr:pic macro="[1]!DesignIconClicked">
      <xdr:nvPicPr>
        <xdr:cNvPr id="3" name="BEx998YCTXGRJLDNEYMY4RK0PZP2" hidden="1">
          <a:extLst>
            <a:ext uri="{FF2B5EF4-FFF2-40B4-BE49-F238E27FC236}">
              <a16:creationId xmlns:a16="http://schemas.microsoft.com/office/drawing/2014/main" xmlns="" id="{8A768331-A792-E221-7897-A084A5258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88625" cy="1035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1263650</xdr:colOff>
      <xdr:row>13</xdr:row>
      <xdr:rowOff>149225</xdr:rowOff>
    </xdr:to>
    <xdr:pic macro="[1]!DesignIconClicked">
      <xdr:nvPicPr>
        <xdr:cNvPr id="2" name="BExGZZ34JUSU7U2LHEG0VC6AACOE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35450" cy="22542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3" name="BExS1HY9G511UQNBBXQI80G8AUG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0</xdr:rowOff>
    </xdr:from>
    <xdr:to>
      <xdr:col>0</xdr:col>
      <xdr:colOff>139700</xdr:colOff>
      <xdr:row>9</xdr:row>
      <xdr:rowOff>127000</xdr:rowOff>
    </xdr:to>
    <xdr:pic macro="[1]!DesignIconClicked">
      <xdr:nvPicPr>
        <xdr:cNvPr id="4" name="BExEQU4MG95CW54BJTTB8JPI22R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7325"/>
          <a:ext cx="127000" cy="12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806450</xdr:colOff>
      <xdr:row>19</xdr:row>
      <xdr:rowOff>149225</xdr:rowOff>
    </xdr:to>
    <xdr:pic macro="[1]!DesignIconClicked">
      <xdr:nvPicPr>
        <xdr:cNvPr id="3" name="BExQJJYRUAL9BI6S4MM1L9CABJAJ" hidden="1">
          <a:extLst>
            <a:ext uri="{FF2B5EF4-FFF2-40B4-BE49-F238E27FC236}">
              <a16:creationId xmlns:a16="http://schemas.microsoft.com/office/drawing/2014/main" xmlns="" id="{EEB9DEDF-6DD4-0BF9-E462-C039AC5B7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8925" cy="35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76200</xdr:colOff>
      <xdr:row>0</xdr:row>
      <xdr:rowOff>63500</xdr:rowOff>
    </xdr:to>
    <xdr:pic macro="[1]!DesignIconClicked">
      <xdr:nvPicPr>
        <xdr:cNvPr id="2" name="BExMHJ7OS10YXRNZFFYWV58QN4H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88900</xdr:rowOff>
    </xdr:from>
    <xdr:to>
      <xdr:col>0</xdr:col>
      <xdr:colOff>76200</xdr:colOff>
      <xdr:row>0</xdr:row>
      <xdr:rowOff>139700</xdr:rowOff>
    </xdr:to>
    <xdr:pic macro="[1]!DesignIconClicked">
      <xdr:nvPicPr>
        <xdr:cNvPr id="4" name="BExKM8T19OHZ72BAMPS3IVWYRN7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</xdr:col>
      <xdr:colOff>76200</xdr:colOff>
      <xdr:row>0</xdr:row>
      <xdr:rowOff>63500</xdr:rowOff>
    </xdr:to>
    <xdr:pic macro="[1]!DesignIconClicked">
      <xdr:nvPicPr>
        <xdr:cNvPr id="5" name="BExD3KS642WYE3EIOKKYGEXGP6G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25400</xdr:colOff>
      <xdr:row>0</xdr:row>
      <xdr:rowOff>88900</xdr:rowOff>
    </xdr:from>
    <xdr:to>
      <xdr:col>1</xdr:col>
      <xdr:colOff>76200</xdr:colOff>
      <xdr:row>0</xdr:row>
      <xdr:rowOff>139700</xdr:rowOff>
    </xdr:to>
    <xdr:pic macro="[1]!DesignIconClicked">
      <xdr:nvPicPr>
        <xdr:cNvPr id="6" name="BExOJQO6I6DYY5DKB9ANFN938NIR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12700</xdr:rowOff>
    </xdr:from>
    <xdr:to>
      <xdr:col>2</xdr:col>
      <xdr:colOff>73025</xdr:colOff>
      <xdr:row>0</xdr:row>
      <xdr:rowOff>63500</xdr:rowOff>
    </xdr:to>
    <xdr:pic macro="[1]!DesignIconClicked">
      <xdr:nvPicPr>
        <xdr:cNvPr id="7" name="BExXZUQ0XQ4KYEVSS7BYY2Z5GLB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88900</xdr:rowOff>
    </xdr:from>
    <xdr:to>
      <xdr:col>2</xdr:col>
      <xdr:colOff>73025</xdr:colOff>
      <xdr:row>0</xdr:row>
      <xdr:rowOff>139700</xdr:rowOff>
    </xdr:to>
    <xdr:pic macro="[1]!DesignIconClicked">
      <xdr:nvPicPr>
        <xdr:cNvPr id="8" name="BEx1QDW2CS1QWBFGBJ4KV85H40G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0</xdr:row>
      <xdr:rowOff>12700</xdr:rowOff>
    </xdr:from>
    <xdr:to>
      <xdr:col>3</xdr:col>
      <xdr:colOff>76200</xdr:colOff>
      <xdr:row>0</xdr:row>
      <xdr:rowOff>63500</xdr:rowOff>
    </xdr:to>
    <xdr:pic macro="[1]!DesignIconClicked">
      <xdr:nvPicPr>
        <xdr:cNvPr id="9" name="BExIPKCNRDQP3O4J2LQV1RHDFG6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25400</xdr:colOff>
      <xdr:row>0</xdr:row>
      <xdr:rowOff>88900</xdr:rowOff>
    </xdr:from>
    <xdr:to>
      <xdr:col>3</xdr:col>
      <xdr:colOff>76200</xdr:colOff>
      <xdr:row>0</xdr:row>
      <xdr:rowOff>139700</xdr:rowOff>
    </xdr:to>
    <xdr:pic macro="[1]!DesignIconClicked">
      <xdr:nvPicPr>
        <xdr:cNvPr id="10" name="BExW2P16SZR3T0SVDM2GU5W8NEC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12700</xdr:rowOff>
    </xdr:from>
    <xdr:to>
      <xdr:col>4</xdr:col>
      <xdr:colOff>79375</xdr:colOff>
      <xdr:row>0</xdr:row>
      <xdr:rowOff>63500</xdr:rowOff>
    </xdr:to>
    <xdr:pic macro="[1]!DesignIconClicked">
      <xdr:nvPicPr>
        <xdr:cNvPr id="11" name="BExQ1TGCBIUOGRWJWYD12LJ8L1WV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28575</xdr:colOff>
      <xdr:row>0</xdr:row>
      <xdr:rowOff>88900</xdr:rowOff>
    </xdr:from>
    <xdr:to>
      <xdr:col>4</xdr:col>
      <xdr:colOff>79375</xdr:colOff>
      <xdr:row>0</xdr:row>
      <xdr:rowOff>139700</xdr:rowOff>
    </xdr:to>
    <xdr:pic macro="[1]!DesignIconClicked">
      <xdr:nvPicPr>
        <xdr:cNvPr id="12" name="BExRYG9EWDUNSASCQ6YXNGGHTXM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0</xdr:row>
      <xdr:rowOff>12700</xdr:rowOff>
    </xdr:from>
    <xdr:to>
      <xdr:col>5</xdr:col>
      <xdr:colOff>73025</xdr:colOff>
      <xdr:row>0</xdr:row>
      <xdr:rowOff>63500</xdr:rowOff>
    </xdr:to>
    <xdr:pic macro="[1]!DesignIconClicked">
      <xdr:nvPicPr>
        <xdr:cNvPr id="13" name="BEx1SA7XMFHPCB1LFZV1F77LCTB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22225</xdr:colOff>
      <xdr:row>0</xdr:row>
      <xdr:rowOff>88900</xdr:rowOff>
    </xdr:from>
    <xdr:to>
      <xdr:col>5</xdr:col>
      <xdr:colOff>73025</xdr:colOff>
      <xdr:row>0</xdr:row>
      <xdr:rowOff>139700</xdr:rowOff>
    </xdr:to>
    <xdr:pic macro="[1]!DesignIconClicked">
      <xdr:nvPicPr>
        <xdr:cNvPr id="14" name="BEx3L062SGCKZPVMLRX6XCMZ2NU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1</xdr:row>
      <xdr:rowOff>0</xdr:rowOff>
    </xdr:from>
    <xdr:to>
      <xdr:col>0</xdr:col>
      <xdr:colOff>225425</xdr:colOff>
      <xdr:row>1</xdr:row>
      <xdr:rowOff>127000</xdr:rowOff>
    </xdr:to>
    <xdr:pic macro="[1]!DesignIconClicked">
      <xdr:nvPicPr>
        <xdr:cNvPr id="15" name="BExU873KR1N71MUKQWE2YBU71OB7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4857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2</xdr:row>
      <xdr:rowOff>0</xdr:rowOff>
    </xdr:from>
    <xdr:to>
      <xdr:col>0</xdr:col>
      <xdr:colOff>311150</xdr:colOff>
      <xdr:row>2</xdr:row>
      <xdr:rowOff>127000</xdr:rowOff>
    </xdr:to>
    <xdr:pic macro="[1]!DesignIconClicked">
      <xdr:nvPicPr>
        <xdr:cNvPr id="16" name="BExOJ0G6VUTWN5G2SI3BO8G5CSH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6477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3</xdr:row>
      <xdr:rowOff>0</xdr:rowOff>
    </xdr:from>
    <xdr:to>
      <xdr:col>0</xdr:col>
      <xdr:colOff>396875</xdr:colOff>
      <xdr:row>3</xdr:row>
      <xdr:rowOff>127000</xdr:rowOff>
    </xdr:to>
    <xdr:pic macro="[1]!DesignIconClicked">
      <xdr:nvPicPr>
        <xdr:cNvPr id="17" name="BEx1HOJXHO8JU6YXBNQ2IQAEYNC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8096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18" name="BExCXWJFRX58NTNRSQO9T2M3OSDL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715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12</xdr:row>
      <xdr:rowOff>0</xdr:rowOff>
    </xdr:from>
    <xdr:to>
      <xdr:col>0</xdr:col>
      <xdr:colOff>396875</xdr:colOff>
      <xdr:row>12</xdr:row>
      <xdr:rowOff>127000</xdr:rowOff>
    </xdr:to>
    <xdr:pic macro="[1]!DesignIconClicked">
      <xdr:nvPicPr>
        <xdr:cNvPr id="19" name="BExTYROPKIAX6B7D0XEPH8199RF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2669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13</xdr:row>
      <xdr:rowOff>0</xdr:rowOff>
    </xdr:from>
    <xdr:to>
      <xdr:col>0</xdr:col>
      <xdr:colOff>396875</xdr:colOff>
      <xdr:row>13</xdr:row>
      <xdr:rowOff>127000</xdr:rowOff>
    </xdr:to>
    <xdr:pic macro="[1]!DesignIconClicked">
      <xdr:nvPicPr>
        <xdr:cNvPr id="20" name="BExF5A3ZL9PD4P9S0A5642VV95R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428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14</xdr:row>
      <xdr:rowOff>0</xdr:rowOff>
    </xdr:from>
    <xdr:to>
      <xdr:col>0</xdr:col>
      <xdr:colOff>396875</xdr:colOff>
      <xdr:row>14</xdr:row>
      <xdr:rowOff>127000</xdr:rowOff>
    </xdr:to>
    <xdr:pic macro="[1]!DesignIconClicked">
      <xdr:nvPicPr>
        <xdr:cNvPr id="21" name="BExF1LXXQN7ITUODPRUHUQ0U8FT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908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15</xdr:row>
      <xdr:rowOff>0</xdr:rowOff>
    </xdr:from>
    <xdr:to>
      <xdr:col>0</xdr:col>
      <xdr:colOff>396875</xdr:colOff>
      <xdr:row>15</xdr:row>
      <xdr:rowOff>127000</xdr:rowOff>
    </xdr:to>
    <xdr:pic macro="[1]!DesignIconClicked">
      <xdr:nvPicPr>
        <xdr:cNvPr id="22" name="BEx1S2FETKDRR1G5RBQJIOP1MZ5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7527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16</xdr:row>
      <xdr:rowOff>0</xdr:rowOff>
    </xdr:from>
    <xdr:to>
      <xdr:col>0</xdr:col>
      <xdr:colOff>396875</xdr:colOff>
      <xdr:row>16</xdr:row>
      <xdr:rowOff>127000</xdr:rowOff>
    </xdr:to>
    <xdr:pic macro="[1]!DesignIconClicked">
      <xdr:nvPicPr>
        <xdr:cNvPr id="23" name="BExXZ71O63SZXD5270FWZU3U994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9146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17</xdr:row>
      <xdr:rowOff>0</xdr:rowOff>
    </xdr:from>
    <xdr:to>
      <xdr:col>0</xdr:col>
      <xdr:colOff>311150</xdr:colOff>
      <xdr:row>17</xdr:row>
      <xdr:rowOff>127000</xdr:rowOff>
    </xdr:to>
    <xdr:pic macro="[1]!DesignIconClicked">
      <xdr:nvPicPr>
        <xdr:cNvPr id="24" name="BEx7CQN53P0NIQ9CSRYGOT9OZKX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0765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18</xdr:row>
      <xdr:rowOff>0</xdr:rowOff>
    </xdr:from>
    <xdr:to>
      <xdr:col>0</xdr:col>
      <xdr:colOff>311150</xdr:colOff>
      <xdr:row>18</xdr:row>
      <xdr:rowOff>127000</xdr:rowOff>
    </xdr:to>
    <xdr:pic macro="[1]!DesignIconClicked">
      <xdr:nvPicPr>
        <xdr:cNvPr id="25" name="BExGYAP1V0ZVH4GGT5LJVYQN9UC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19</xdr:row>
      <xdr:rowOff>0</xdr:rowOff>
    </xdr:from>
    <xdr:to>
      <xdr:col>0</xdr:col>
      <xdr:colOff>311150</xdr:colOff>
      <xdr:row>19</xdr:row>
      <xdr:rowOff>127000</xdr:rowOff>
    </xdr:to>
    <xdr:pic macro="[1]!DesignIconClicked">
      <xdr:nvPicPr>
        <xdr:cNvPr id="26" name="BExW6G1PFVZXIRNFMKLEC109K1Z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4004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topLeftCell="A2" workbookViewId="0">
      <selection activeCell="B3" sqref="B3:G23"/>
    </sheetView>
  </sheetViews>
  <sheetFormatPr baseColWidth="10" defaultColWidth="11.42578125" defaultRowHeight="15" x14ac:dyDescent="0.25"/>
  <cols>
    <col min="1" max="1" width="3.140625" style="4" customWidth="1"/>
    <col min="2" max="2" width="5.7109375" style="4" customWidth="1"/>
    <col min="3" max="3" width="5.5703125" style="4" customWidth="1"/>
    <col min="4" max="4" width="39.28515625" style="4" customWidth="1"/>
    <col min="5" max="5" width="41" style="4" customWidth="1"/>
    <col min="6" max="6" width="21.7109375" style="4" customWidth="1"/>
    <col min="7" max="7" width="19.28515625" style="4" customWidth="1"/>
    <col min="8" max="16384" width="11.42578125" style="4"/>
  </cols>
  <sheetData>
    <row r="1" spans="1:17" s="33" customFormat="1" hidden="1" x14ac:dyDescent="0.25">
      <c r="A1" s="55" t="s">
        <v>143</v>
      </c>
      <c r="B1" s="1"/>
      <c r="C1" s="55" t="s">
        <v>144</v>
      </c>
      <c r="D1" s="2" t="str">
        <f>MID(A1,5,4)</f>
        <v>2025</v>
      </c>
      <c r="E1" s="2" t="str">
        <f>MID(A1,1,3)</f>
        <v>001</v>
      </c>
      <c r="F1" s="3" t="str">
        <f>MID(A1,11,3)</f>
        <v>009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Enero</v>
      </c>
      <c r="H1" s="2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Septiembre</v>
      </c>
      <c r="I1" s="2" t="str">
        <f>MID(A1,11,3)</f>
        <v>009</v>
      </c>
      <c r="J1" s="2" t="str">
        <f>IF(F1="",G1,H1)</f>
        <v>Septiembre</v>
      </c>
      <c r="K1" s="55" t="s">
        <v>31</v>
      </c>
      <c r="L1" s="56" t="s">
        <v>17</v>
      </c>
      <c r="M1" s="2" t="str">
        <f>MID(L1,1,2)</f>
        <v>Se</v>
      </c>
      <c r="N1" s="3" t="str">
        <f>MID(L1,9,2)</f>
        <v xml:space="preserve">n </v>
      </c>
      <c r="O1" s="3" t="str">
        <f>IF(M1="01","Enero",IF(M1="02","Febrero",IF(M1="03","Marzo",IF(M1="04","Abril",IF(M1="05","Mayo",IF(M1="06","Junio",IF(M1="07","Julio",IF(M1="08","Agosto",IF(M1="09","Septiembre",IF(M1="10","Octubre",IF(M1="11","Noviembre","Diciembre")))))))))))</f>
        <v>Diciembre</v>
      </c>
      <c r="P1" s="3" t="str">
        <f>IF(N1="01","Enero",IF(N1="02","Febrero",IF(N1="03","Marzo",IF(N1="04","Abril",IF(N1="05","Mayo",IF(N1="06","Junio",IF(N1="07","Julio",IF(N1="08","Agosto",IF(N1="09","Septiembre",IF(N1="10","Octubre",IF(N1="11","Noviembre","Diciembre")))))))))))</f>
        <v>Diciembre</v>
      </c>
      <c r="Q1" s="2"/>
    </row>
    <row r="2" spans="1:17" ht="15.75" thickBot="1" x14ac:dyDescent="0.3">
      <c r="A2" s="1"/>
      <c r="B2" s="1"/>
      <c r="C2" s="2"/>
      <c r="D2" s="2"/>
      <c r="E2" s="2"/>
      <c r="F2" s="3"/>
      <c r="G2" s="3"/>
      <c r="H2" s="2"/>
      <c r="I2" s="2"/>
      <c r="J2" s="2" t="str">
        <f>IF(I1="",E1,I1)</f>
        <v>009</v>
      </c>
      <c r="K2" s="2"/>
      <c r="L2" s="2"/>
      <c r="M2" s="2"/>
      <c r="N2" s="2"/>
      <c r="O2" s="2"/>
      <c r="P2" s="2"/>
      <c r="Q2" s="2"/>
    </row>
    <row r="3" spans="1:17" ht="18.75" customHeight="1" x14ac:dyDescent="0.3">
      <c r="A3" s="5"/>
      <c r="B3" s="85" t="s">
        <v>18</v>
      </c>
      <c r="C3" s="86"/>
      <c r="D3" s="86"/>
      <c r="E3" s="86"/>
      <c r="F3" s="86"/>
      <c r="G3" s="87"/>
      <c r="H3" s="5"/>
      <c r="I3" s="5"/>
      <c r="J3" s="34"/>
      <c r="K3" s="5"/>
      <c r="L3" s="5"/>
      <c r="M3" s="5"/>
      <c r="N3" s="5"/>
      <c r="O3" s="5"/>
      <c r="P3" s="5"/>
      <c r="Q3" s="5"/>
    </row>
    <row r="4" spans="1:17" ht="15.75" x14ac:dyDescent="0.25">
      <c r="A4" s="5"/>
      <c r="B4" s="88" t="s">
        <v>0</v>
      </c>
      <c r="C4" s="89"/>
      <c r="D4" s="89"/>
      <c r="E4" s="89"/>
      <c r="F4" s="89"/>
      <c r="G4" s="90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6.25" customHeight="1" x14ac:dyDescent="0.25">
      <c r="A5" s="5"/>
      <c r="B5" s="82" t="s">
        <v>147</v>
      </c>
      <c r="C5" s="83"/>
      <c r="D5" s="83"/>
      <c r="E5" s="83"/>
      <c r="F5" s="83"/>
      <c r="G5" s="84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5"/>
      <c r="B6" s="82" t="s">
        <v>145</v>
      </c>
      <c r="C6" s="83"/>
      <c r="D6" s="83"/>
      <c r="E6" s="83"/>
      <c r="F6" s="83"/>
      <c r="G6" s="84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/>
      <c r="B7" s="80" t="s">
        <v>146</v>
      </c>
      <c r="C7" s="81"/>
      <c r="D7" s="81"/>
      <c r="E7" s="81"/>
      <c r="F7" s="81"/>
      <c r="G7" s="66">
        <v>2026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67" t="s">
        <v>19</v>
      </c>
      <c r="C8" s="68"/>
      <c r="D8" s="68"/>
      <c r="E8" s="68"/>
      <c r="F8" s="69"/>
      <c r="G8" s="70">
        <v>28803140146.599998</v>
      </c>
      <c r="H8" s="59"/>
      <c r="I8" s="6"/>
      <c r="J8" s="5"/>
      <c r="K8" s="5"/>
      <c r="L8" s="5"/>
      <c r="M8" s="5"/>
      <c r="N8" s="5"/>
      <c r="O8" s="5"/>
      <c r="P8" s="5"/>
      <c r="Q8" s="5"/>
    </row>
    <row r="9" spans="1:17" x14ac:dyDescent="0.25">
      <c r="A9" s="5"/>
      <c r="B9" s="7"/>
      <c r="C9" s="60"/>
      <c r="D9" s="60"/>
      <c r="E9" s="60"/>
      <c r="F9" s="8"/>
      <c r="G9" s="9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5"/>
      <c r="B10" s="71" t="s">
        <v>20</v>
      </c>
      <c r="C10" s="72"/>
      <c r="D10" s="72"/>
      <c r="E10" s="72"/>
      <c r="F10" s="73"/>
      <c r="G10" s="74">
        <f>G11+G12+G13+G14+G15+G16</f>
        <v>0</v>
      </c>
      <c r="H10" s="10"/>
      <c r="I10" s="6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/>
      <c r="B11" s="11"/>
      <c r="C11" s="42">
        <v>2.1</v>
      </c>
      <c r="D11" s="42" t="s">
        <v>12</v>
      </c>
      <c r="E11" s="12"/>
      <c r="F11" s="62"/>
      <c r="G11" s="64">
        <f>+Fuente2!K2</f>
        <v>0</v>
      </c>
      <c r="H11" s="13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11"/>
      <c r="C12" s="42">
        <v>2.2000000000000002</v>
      </c>
      <c r="D12" s="42" t="s">
        <v>21</v>
      </c>
      <c r="E12" s="12"/>
      <c r="F12" s="63"/>
      <c r="G12" s="64">
        <f>+Fuente2!K3</f>
        <v>0</v>
      </c>
      <c r="H12" s="13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11"/>
      <c r="C13" s="42">
        <v>2.2999999999999998</v>
      </c>
      <c r="D13" s="42" t="s">
        <v>22</v>
      </c>
      <c r="E13" s="12"/>
      <c r="F13" s="63"/>
      <c r="G13" s="64">
        <f>+Fuente2!K4</f>
        <v>0</v>
      </c>
      <c r="H13" s="13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11"/>
      <c r="C14" s="42">
        <v>2.4</v>
      </c>
      <c r="D14" s="42" t="s">
        <v>23</v>
      </c>
      <c r="E14" s="12"/>
      <c r="F14" s="63"/>
      <c r="G14" s="64">
        <v>0</v>
      </c>
      <c r="H14" s="13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/>
      <c r="B15" s="11"/>
      <c r="C15" s="42">
        <v>2.5</v>
      </c>
      <c r="D15" s="42" t="s">
        <v>24</v>
      </c>
      <c r="E15" s="12"/>
      <c r="F15" s="63"/>
      <c r="G15" s="64">
        <v>0</v>
      </c>
      <c r="H15" s="13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/>
      <c r="B16" s="11"/>
      <c r="C16" s="42">
        <v>2.6</v>
      </c>
      <c r="D16" s="42" t="s">
        <v>25</v>
      </c>
      <c r="E16" s="12"/>
      <c r="F16" s="61"/>
      <c r="G16" s="64">
        <v>0</v>
      </c>
      <c r="H16" s="14"/>
      <c r="I16" s="15"/>
      <c r="J16" s="5"/>
      <c r="K16" s="5"/>
      <c r="L16" s="5"/>
      <c r="M16" s="5"/>
      <c r="N16" s="5"/>
      <c r="O16" s="5"/>
      <c r="P16" s="5"/>
      <c r="Q16" s="5"/>
    </row>
    <row r="17" spans="1:10" x14ac:dyDescent="0.25">
      <c r="B17" s="7"/>
      <c r="C17" s="60"/>
      <c r="D17" s="60"/>
      <c r="E17" s="60"/>
      <c r="F17" s="16"/>
      <c r="G17" s="9"/>
      <c r="H17" s="5"/>
      <c r="I17" s="5"/>
    </row>
    <row r="18" spans="1:10" x14ac:dyDescent="0.25">
      <c r="B18" s="71" t="s">
        <v>26</v>
      </c>
      <c r="C18" s="72"/>
      <c r="D18" s="72"/>
      <c r="E18" s="72"/>
      <c r="F18" s="75"/>
      <c r="G18" s="74">
        <f>G19+G20+G21</f>
        <v>0</v>
      </c>
      <c r="H18" s="10"/>
      <c r="I18" s="6"/>
    </row>
    <row r="19" spans="1:10" x14ac:dyDescent="0.25">
      <c r="B19" s="44"/>
      <c r="C19" s="45">
        <v>3.1</v>
      </c>
      <c r="D19" s="45" t="s">
        <v>27</v>
      </c>
      <c r="E19" s="17"/>
      <c r="F19" s="63"/>
      <c r="G19" s="65">
        <v>0</v>
      </c>
      <c r="H19" s="13"/>
      <c r="I19" s="5"/>
    </row>
    <row r="20" spans="1:10" x14ac:dyDescent="0.25">
      <c r="B20" s="43"/>
      <c r="C20" s="42">
        <v>3.2</v>
      </c>
      <c r="D20" s="42" t="s">
        <v>28</v>
      </c>
      <c r="E20" s="12"/>
      <c r="F20" s="63"/>
      <c r="G20" s="65">
        <v>0</v>
      </c>
      <c r="H20" s="13"/>
      <c r="I20" s="5"/>
    </row>
    <row r="21" spans="1:10" x14ac:dyDescent="0.25">
      <c r="B21" s="44"/>
      <c r="C21" s="45">
        <v>3.3</v>
      </c>
      <c r="D21" s="45" t="s">
        <v>29</v>
      </c>
      <c r="E21" s="17"/>
      <c r="F21" s="61"/>
      <c r="G21" s="65">
        <f>IF(Hoja1!B13=" ",0,Hoja1!B13)</f>
        <v>0</v>
      </c>
      <c r="H21" s="5"/>
      <c r="I21" s="5"/>
    </row>
    <row r="22" spans="1:10" x14ac:dyDescent="0.25">
      <c r="B22" s="7"/>
      <c r="C22" s="60"/>
      <c r="D22" s="60"/>
      <c r="E22" s="60"/>
      <c r="F22" s="18"/>
      <c r="G22" s="9"/>
      <c r="H22" s="5"/>
      <c r="I22" s="5"/>
    </row>
    <row r="23" spans="1:10" ht="15.75" thickBot="1" x14ac:dyDescent="0.3">
      <c r="B23" s="76" t="s">
        <v>30</v>
      </c>
      <c r="C23" s="77"/>
      <c r="D23" s="77"/>
      <c r="E23" s="77"/>
      <c r="F23" s="78"/>
      <c r="G23" s="79">
        <f>+G8+G10-G18</f>
        <v>28803140146.599998</v>
      </c>
      <c r="H23" s="6"/>
      <c r="I23" s="5"/>
    </row>
    <row r="25" spans="1:10" x14ac:dyDescent="0.25">
      <c r="A25" s="5"/>
      <c r="B25" s="5"/>
      <c r="C25" s="5"/>
      <c r="D25" s="5"/>
      <c r="E25" s="5"/>
      <c r="F25" s="5"/>
      <c r="G25" s="58"/>
      <c r="H25" s="5"/>
      <c r="I25" s="5"/>
      <c r="J25" s="5"/>
    </row>
    <row r="26" spans="1:10" hidden="1" x14ac:dyDescent="0.25">
      <c r="A26" s="22"/>
      <c r="B26" s="23"/>
      <c r="C26" s="22"/>
      <c r="D26" s="24"/>
      <c r="E26" s="24"/>
      <c r="F26" s="22"/>
      <c r="G26" s="22"/>
      <c r="H26" s="5"/>
      <c r="I26" s="5"/>
      <c r="J26" s="5"/>
    </row>
    <row r="27" spans="1:10" ht="15.75" hidden="1" x14ac:dyDescent="0.25">
      <c r="A27" s="25"/>
      <c r="B27" s="23"/>
      <c r="C27" s="22"/>
      <c r="D27" s="26"/>
      <c r="E27" s="26"/>
      <c r="F27" s="22"/>
      <c r="G27" s="19"/>
      <c r="H27" s="5"/>
      <c r="I27" s="5"/>
      <c r="J27" s="5"/>
    </row>
    <row r="28" spans="1:10" hidden="1" x14ac:dyDescent="0.25">
      <c r="A28" s="27"/>
      <c r="B28" s="28"/>
      <c r="C28" s="22"/>
      <c r="D28" s="26"/>
      <c r="E28" s="26"/>
      <c r="F28" s="22"/>
      <c r="G28" s="20"/>
      <c r="H28" s="5"/>
      <c r="I28" s="5"/>
      <c r="J28" s="5"/>
    </row>
    <row r="29" spans="1:10" x14ac:dyDescent="0.25">
      <c r="A29" s="5"/>
      <c r="B29" s="23"/>
      <c r="C29" s="22"/>
      <c r="D29" s="29"/>
      <c r="E29" s="29"/>
      <c r="F29" s="22"/>
      <c r="G29" s="57"/>
      <c r="H29" s="5"/>
      <c r="I29" s="5"/>
      <c r="J29" s="5"/>
    </row>
    <row r="30" spans="1:10" ht="15.75" x14ac:dyDescent="0.25">
      <c r="A30" s="27"/>
      <c r="B30" s="30"/>
      <c r="C30" s="22"/>
      <c r="D30" s="31"/>
      <c r="E30" s="31"/>
      <c r="F30" s="22"/>
      <c r="G30" s="22"/>
      <c r="H30" s="5"/>
      <c r="I30" s="5"/>
      <c r="J30" s="5"/>
    </row>
    <row r="31" spans="1:10" ht="15.75" x14ac:dyDescent="0.25">
      <c r="A31" s="32"/>
      <c r="B31" s="5"/>
      <c r="C31" s="5"/>
      <c r="D31" s="5"/>
      <c r="E31" s="5"/>
      <c r="F31" s="5"/>
      <c r="G31" s="5"/>
      <c r="H31" s="5"/>
      <c r="I31" s="5"/>
      <c r="J31" s="5"/>
    </row>
    <row r="33" spans="1:10" x14ac:dyDescent="0.25">
      <c r="A33" s="5"/>
      <c r="B33" s="5"/>
      <c r="C33" s="5"/>
      <c r="D33" s="5"/>
      <c r="E33" s="5"/>
      <c r="F33" s="21"/>
      <c r="G33" s="21"/>
      <c r="H33" s="5"/>
      <c r="I33" s="5"/>
      <c r="J33" s="5"/>
    </row>
    <row r="35" spans="1:10" ht="15.75" x14ac:dyDescent="0.25">
      <c r="A35" s="25"/>
      <c r="B35" s="5"/>
      <c r="C35" s="5"/>
      <c r="D35" s="25"/>
      <c r="E35" s="25"/>
      <c r="F35" s="5"/>
      <c r="G35" s="5"/>
      <c r="H35" s="5"/>
      <c r="I35" s="5"/>
      <c r="J35" s="5"/>
    </row>
    <row r="36" spans="1:10" x14ac:dyDescent="0.25">
      <c r="A36" s="27"/>
      <c r="B36" s="5"/>
      <c r="C36" s="5"/>
      <c r="D36" s="27"/>
      <c r="E36" s="27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7"/>
      <c r="B38" s="5"/>
      <c r="C38" s="5"/>
      <c r="D38" s="27"/>
      <c r="E38" s="27"/>
    </row>
    <row r="39" spans="1:10" ht="15.75" x14ac:dyDescent="0.25">
      <c r="A39" s="32"/>
      <c r="B39" s="5"/>
      <c r="C39" s="5"/>
      <c r="D39" s="32"/>
      <c r="E39" s="32"/>
    </row>
  </sheetData>
  <mergeCells count="5">
    <mergeCell ref="B7:F7"/>
    <mergeCell ref="B6:G6"/>
    <mergeCell ref="B3:G3"/>
    <mergeCell ref="B4:G4"/>
    <mergeCell ref="B5:G5"/>
  </mergeCells>
  <pageMargins left="0.19685039370078741" right="0.19685039370078741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7" workbookViewId="0">
      <selection activeCell="A64" sqref="A64"/>
    </sheetView>
  </sheetViews>
  <sheetFormatPr baseColWidth="10" defaultRowHeight="12.75" x14ac:dyDescent="0.2"/>
  <cols>
    <col min="1" max="1" width="56.85546875" bestFit="1" customWidth="1"/>
    <col min="2" max="2" width="17" bestFit="1" customWidth="1"/>
    <col min="3" max="3" width="15.42578125" bestFit="1" customWidth="1"/>
    <col min="4" max="7" width="17.42578125" bestFit="1" customWidth="1"/>
  </cols>
  <sheetData>
    <row r="1" spans="1:7" x14ac:dyDescent="0.2">
      <c r="A1" s="35" t="s">
        <v>13</v>
      </c>
      <c r="B1" s="36" t="s">
        <v>74</v>
      </c>
      <c r="C1" s="36" t="s">
        <v>75</v>
      </c>
      <c r="D1" s="36" t="s">
        <v>76</v>
      </c>
      <c r="E1" s="36" t="s">
        <v>77</v>
      </c>
      <c r="F1" s="36" t="s">
        <v>78</v>
      </c>
      <c r="G1" s="36" t="s">
        <v>79</v>
      </c>
    </row>
    <row r="2" spans="1:7" x14ac:dyDescent="0.2">
      <c r="A2" s="36" t="s">
        <v>80</v>
      </c>
      <c r="B2" s="53"/>
      <c r="C2" s="53"/>
      <c r="D2" s="53"/>
      <c r="E2" s="53"/>
      <c r="F2" s="53"/>
      <c r="G2" s="53"/>
    </row>
    <row r="3" spans="1:7" x14ac:dyDescent="0.2">
      <c r="A3" s="36" t="s">
        <v>81</v>
      </c>
      <c r="B3" s="37">
        <v>4196927572.0900002</v>
      </c>
      <c r="C3" s="53"/>
      <c r="D3" s="37">
        <v>4196927572.0900002</v>
      </c>
      <c r="E3" s="37">
        <v>3132755558.3899999</v>
      </c>
      <c r="F3" s="37">
        <v>3132755558.3899999</v>
      </c>
      <c r="G3" s="37">
        <v>-1064172013.7</v>
      </c>
    </row>
    <row r="4" spans="1:7" x14ac:dyDescent="0.2">
      <c r="A4" s="36" t="s">
        <v>82</v>
      </c>
      <c r="B4" s="53"/>
      <c r="C4" s="53"/>
      <c r="D4" s="53"/>
      <c r="E4" s="53"/>
      <c r="F4" s="53"/>
      <c r="G4" s="53"/>
    </row>
    <row r="5" spans="1:7" x14ac:dyDescent="0.2">
      <c r="A5" s="36" t="s">
        <v>83</v>
      </c>
      <c r="B5" s="53"/>
      <c r="C5" s="37">
        <v>20847604.609999999</v>
      </c>
      <c r="D5" s="37">
        <v>20847604.609999999</v>
      </c>
      <c r="E5" s="37">
        <v>24933772.07</v>
      </c>
      <c r="F5" s="37">
        <v>24933772.07</v>
      </c>
      <c r="G5" s="37">
        <v>24933772.07</v>
      </c>
    </row>
    <row r="6" spans="1:7" x14ac:dyDescent="0.2">
      <c r="A6" s="36" t="s">
        <v>84</v>
      </c>
      <c r="B6" s="37">
        <v>3291376452.96</v>
      </c>
      <c r="C6" s="53"/>
      <c r="D6" s="37">
        <v>3291376452.96</v>
      </c>
      <c r="E6" s="37">
        <v>2596014930.0300002</v>
      </c>
      <c r="F6" s="37">
        <v>2596014930.0300002</v>
      </c>
      <c r="G6" s="37">
        <v>-695361522.92999995</v>
      </c>
    </row>
    <row r="7" spans="1:7" x14ac:dyDescent="0.2">
      <c r="A7" s="36" t="s">
        <v>85</v>
      </c>
      <c r="B7" s="37">
        <v>261477681</v>
      </c>
      <c r="C7" s="37">
        <v>465746.08</v>
      </c>
      <c r="D7" s="37">
        <v>261943427.08000001</v>
      </c>
      <c r="E7" s="37">
        <v>153808100.94</v>
      </c>
      <c r="F7" s="37">
        <v>147384102.94999999</v>
      </c>
      <c r="G7" s="37">
        <v>-114093578.05</v>
      </c>
    </row>
    <row r="8" spans="1:7" x14ac:dyDescent="0.2">
      <c r="A8" s="36" t="s">
        <v>86</v>
      </c>
      <c r="B8" s="37">
        <v>708155340</v>
      </c>
      <c r="C8" s="37">
        <v>18612000</v>
      </c>
      <c r="D8" s="37">
        <v>726767340</v>
      </c>
      <c r="E8" s="37">
        <v>194936507.00999999</v>
      </c>
      <c r="F8" s="37">
        <v>194936507.00999999</v>
      </c>
      <c r="G8" s="37">
        <v>-513218832.99000001</v>
      </c>
    </row>
    <row r="9" spans="1:7" x14ac:dyDescent="0.2">
      <c r="A9" s="36" t="s">
        <v>87</v>
      </c>
      <c r="B9" s="37">
        <v>34670114</v>
      </c>
      <c r="C9" s="37">
        <v>3789121.02</v>
      </c>
      <c r="D9" s="37">
        <v>38459235.020000003</v>
      </c>
      <c r="E9" s="37">
        <v>26749866.390000001</v>
      </c>
      <c r="F9" s="37">
        <v>26749866.390000001</v>
      </c>
      <c r="G9" s="37">
        <v>-7920247.6100000003</v>
      </c>
    </row>
    <row r="10" spans="1:7" x14ac:dyDescent="0.2">
      <c r="A10" s="36" t="s">
        <v>88</v>
      </c>
      <c r="B10" s="37">
        <v>41928453874</v>
      </c>
      <c r="C10" s="37">
        <v>-2044092</v>
      </c>
      <c r="D10" s="37">
        <v>41926409782</v>
      </c>
      <c r="E10" s="37">
        <v>32972892131.84</v>
      </c>
      <c r="F10" s="37">
        <v>32146709739.16</v>
      </c>
      <c r="G10" s="37">
        <v>-9781744134.8400002</v>
      </c>
    </row>
    <row r="11" spans="1:7" x14ac:dyDescent="0.2">
      <c r="A11" s="36" t="s">
        <v>89</v>
      </c>
      <c r="B11" s="53"/>
      <c r="C11" s="53"/>
      <c r="D11" s="53"/>
      <c r="E11" s="53"/>
      <c r="F11" s="37">
        <v>33131216825.34</v>
      </c>
      <c r="G11" s="53"/>
    </row>
    <row r="12" spans="1:7" x14ac:dyDescent="0.2">
      <c r="A12" s="36" t="s">
        <v>90</v>
      </c>
      <c r="B12" s="37">
        <v>33411887160</v>
      </c>
      <c r="C12" s="53"/>
      <c r="D12" s="37">
        <v>33411887160</v>
      </c>
      <c r="E12" s="37">
        <v>25962034911.84</v>
      </c>
      <c r="F12" s="37">
        <v>25135852519.16</v>
      </c>
      <c r="G12" s="37">
        <v>-8276034640.8400002</v>
      </c>
    </row>
    <row r="13" spans="1:7" x14ac:dyDescent="0.2">
      <c r="A13" s="36" t="s">
        <v>91</v>
      </c>
      <c r="B13" s="37">
        <v>1821859165</v>
      </c>
      <c r="C13" s="37">
        <v>-2044092</v>
      </c>
      <c r="D13" s="37">
        <v>1819815073</v>
      </c>
      <c r="E13" s="37">
        <v>1431843931</v>
      </c>
      <c r="F13" s="37">
        <v>1431843931</v>
      </c>
      <c r="G13" s="37">
        <v>-390015234</v>
      </c>
    </row>
    <row r="14" spans="1:7" x14ac:dyDescent="0.2">
      <c r="A14" s="36" t="s">
        <v>92</v>
      </c>
      <c r="B14" s="37">
        <v>1435858041</v>
      </c>
      <c r="C14" s="53"/>
      <c r="D14" s="37">
        <v>1435858041</v>
      </c>
      <c r="E14" s="37">
        <v>1122180101</v>
      </c>
      <c r="F14" s="37">
        <v>1122180101</v>
      </c>
      <c r="G14" s="37">
        <v>-313677940</v>
      </c>
    </row>
    <row r="15" spans="1:7" x14ac:dyDescent="0.2">
      <c r="A15" s="36" t="s">
        <v>93</v>
      </c>
      <c r="B15" s="53"/>
      <c r="C15" s="53"/>
      <c r="D15" s="53"/>
      <c r="E15" s="53"/>
      <c r="F15" s="53"/>
      <c r="G15" s="53"/>
    </row>
    <row r="16" spans="1:7" x14ac:dyDescent="0.2">
      <c r="A16" s="36" t="s">
        <v>94</v>
      </c>
      <c r="B16" s="53"/>
      <c r="C16" s="53"/>
      <c r="D16" s="53"/>
      <c r="E16" s="53"/>
      <c r="F16" s="53"/>
      <c r="G16" s="53"/>
    </row>
    <row r="17" spans="1:7" x14ac:dyDescent="0.2">
      <c r="A17" s="36" t="s">
        <v>95</v>
      </c>
      <c r="B17" s="37">
        <v>668417670</v>
      </c>
      <c r="C17" s="53"/>
      <c r="D17" s="37">
        <v>668417670</v>
      </c>
      <c r="E17" s="37">
        <v>444901425</v>
      </c>
      <c r="F17" s="37">
        <v>444901425</v>
      </c>
      <c r="G17" s="37">
        <v>-223516245</v>
      </c>
    </row>
    <row r="18" spans="1:7" x14ac:dyDescent="0.2">
      <c r="A18" s="36" t="s">
        <v>96</v>
      </c>
      <c r="B18" s="53"/>
      <c r="C18" s="53"/>
      <c r="D18" s="53"/>
      <c r="E18" s="53"/>
      <c r="F18" s="53"/>
      <c r="G18" s="53"/>
    </row>
    <row r="19" spans="1:7" x14ac:dyDescent="0.2">
      <c r="A19" s="36" t="s">
        <v>97</v>
      </c>
      <c r="B19" s="53"/>
      <c r="C19" s="53"/>
      <c r="D19" s="53"/>
      <c r="E19" s="53"/>
      <c r="F19" s="53"/>
      <c r="G19" s="53"/>
    </row>
    <row r="20" spans="1:7" x14ac:dyDescent="0.2">
      <c r="A20" s="36" t="s">
        <v>98</v>
      </c>
      <c r="B20" s="37">
        <v>1134881934</v>
      </c>
      <c r="C20" s="53"/>
      <c r="D20" s="37">
        <v>1134881934</v>
      </c>
      <c r="E20" s="37">
        <v>685240369</v>
      </c>
      <c r="F20" s="37">
        <v>685240369</v>
      </c>
      <c r="G20" s="37">
        <v>-449641565</v>
      </c>
    </row>
    <row r="21" spans="1:7" x14ac:dyDescent="0.2">
      <c r="A21" s="36" t="s">
        <v>99</v>
      </c>
      <c r="B21" s="37">
        <v>3455549904</v>
      </c>
      <c r="C21" s="53"/>
      <c r="D21" s="37">
        <v>3455549904</v>
      </c>
      <c r="E21" s="37">
        <v>3326691394</v>
      </c>
      <c r="F21" s="37">
        <v>3326691394</v>
      </c>
      <c r="G21" s="37">
        <v>-128858510</v>
      </c>
    </row>
    <row r="22" spans="1:7" x14ac:dyDescent="0.2">
      <c r="A22" s="36" t="s">
        <v>100</v>
      </c>
      <c r="B22" s="53"/>
      <c r="C22" s="53"/>
      <c r="D22" s="53"/>
      <c r="E22" s="53"/>
      <c r="F22" s="53"/>
      <c r="G22" s="53"/>
    </row>
    <row r="23" spans="1:7" x14ac:dyDescent="0.2">
      <c r="A23" s="36" t="s">
        <v>101</v>
      </c>
      <c r="B23" s="37">
        <v>1107659358.95</v>
      </c>
      <c r="C23" s="37">
        <v>319612303.98000002</v>
      </c>
      <c r="D23" s="37">
        <v>1427271662.9300001</v>
      </c>
      <c r="E23" s="37">
        <v>1095666870.8900001</v>
      </c>
      <c r="F23" s="37">
        <v>1044661074.58</v>
      </c>
      <c r="G23" s="37">
        <v>-62998284.369999997</v>
      </c>
    </row>
    <row r="24" spans="1:7" x14ac:dyDescent="0.2">
      <c r="A24" s="36" t="s">
        <v>102</v>
      </c>
      <c r="B24" s="53"/>
      <c r="C24" s="53"/>
      <c r="D24" s="53"/>
      <c r="E24" s="53"/>
      <c r="F24" s="53"/>
      <c r="G24" s="53"/>
    </row>
    <row r="25" spans="1:7" x14ac:dyDescent="0.2">
      <c r="A25" s="36" t="s">
        <v>103</v>
      </c>
      <c r="B25" s="37">
        <v>99373061</v>
      </c>
      <c r="C25" s="53"/>
      <c r="D25" s="37">
        <v>99373061</v>
      </c>
      <c r="E25" s="37">
        <v>74529792</v>
      </c>
      <c r="F25" s="37">
        <v>74529792</v>
      </c>
      <c r="G25" s="37">
        <v>-24843269</v>
      </c>
    </row>
    <row r="26" spans="1:7" x14ac:dyDescent="0.2">
      <c r="A26" s="36" t="s">
        <v>104</v>
      </c>
      <c r="B26" s="37">
        <v>490175651</v>
      </c>
      <c r="C26" s="53"/>
      <c r="D26" s="37">
        <v>490175651</v>
      </c>
      <c r="E26" s="53"/>
      <c r="F26" s="53"/>
      <c r="G26" s="37">
        <v>-490175651</v>
      </c>
    </row>
    <row r="27" spans="1:7" x14ac:dyDescent="0.2">
      <c r="A27" s="36" t="s">
        <v>105</v>
      </c>
      <c r="B27" s="37">
        <v>22370846</v>
      </c>
      <c r="C27" s="37">
        <v>302353954</v>
      </c>
      <c r="D27" s="37">
        <v>324724800</v>
      </c>
      <c r="E27" s="37">
        <v>16131000</v>
      </c>
      <c r="F27" s="37">
        <v>16131000</v>
      </c>
      <c r="G27" s="37">
        <v>-6239846</v>
      </c>
    </row>
    <row r="28" spans="1:7" x14ac:dyDescent="0.2">
      <c r="A28" s="36" t="s">
        <v>106</v>
      </c>
      <c r="B28" s="37">
        <v>495739800.94999999</v>
      </c>
      <c r="C28" s="37">
        <v>17258349.98</v>
      </c>
      <c r="D28" s="37">
        <v>512998150.93000001</v>
      </c>
      <c r="E28" s="37">
        <v>1005006078.89</v>
      </c>
      <c r="F28" s="37">
        <v>954000282.58000004</v>
      </c>
      <c r="G28" s="37">
        <v>458260481.63</v>
      </c>
    </row>
    <row r="29" spans="1:7" x14ac:dyDescent="0.2">
      <c r="A29" s="36" t="s">
        <v>107</v>
      </c>
      <c r="B29" s="53"/>
      <c r="C29" s="53"/>
      <c r="D29" s="53"/>
      <c r="E29" s="53"/>
      <c r="F29" s="53"/>
      <c r="G29" s="53"/>
    </row>
    <row r="30" spans="1:7" x14ac:dyDescent="0.2">
      <c r="A30" s="36" t="s">
        <v>108</v>
      </c>
      <c r="B30" s="53"/>
      <c r="C30" s="53"/>
      <c r="D30" s="53"/>
      <c r="E30" s="53"/>
      <c r="F30" s="53"/>
      <c r="G30" s="53"/>
    </row>
    <row r="31" spans="1:7" x14ac:dyDescent="0.2">
      <c r="A31" s="36" t="s">
        <v>109</v>
      </c>
      <c r="B31" s="53"/>
      <c r="C31" s="53"/>
      <c r="D31" s="53"/>
      <c r="E31" s="53"/>
      <c r="F31" s="53"/>
      <c r="G31" s="53"/>
    </row>
    <row r="32" spans="1:7" x14ac:dyDescent="0.2">
      <c r="A32" s="36" t="s">
        <v>110</v>
      </c>
      <c r="B32" s="53"/>
      <c r="C32" s="53"/>
      <c r="D32" s="53"/>
      <c r="E32" s="53"/>
      <c r="F32" s="53"/>
      <c r="G32" s="53"/>
    </row>
    <row r="33" spans="1:7" x14ac:dyDescent="0.2">
      <c r="A33" s="36" t="s">
        <v>111</v>
      </c>
      <c r="B33" s="53"/>
      <c r="C33" s="53"/>
      <c r="D33" s="53"/>
      <c r="E33" s="53"/>
      <c r="F33" s="53"/>
      <c r="G33" s="53"/>
    </row>
    <row r="34" spans="1:7" x14ac:dyDescent="0.2">
      <c r="A34" s="36" t="s">
        <v>112</v>
      </c>
      <c r="B34" s="53"/>
      <c r="C34" s="53"/>
      <c r="D34" s="53"/>
      <c r="E34" s="53"/>
      <c r="F34" s="53"/>
      <c r="G34" s="53"/>
    </row>
    <row r="35" spans="1:7" x14ac:dyDescent="0.2">
      <c r="A35" s="36" t="s">
        <v>113</v>
      </c>
      <c r="B35" s="37">
        <v>51528720393</v>
      </c>
      <c r="C35" s="37">
        <v>361282683.69</v>
      </c>
      <c r="D35" s="37">
        <v>51890003076.690002</v>
      </c>
      <c r="E35" s="37">
        <v>40197757737.559998</v>
      </c>
      <c r="F35" s="37">
        <v>39314145550.580002</v>
      </c>
      <c r="G35" s="37">
        <v>-12214574842.42</v>
      </c>
    </row>
    <row r="36" spans="1:7" x14ac:dyDescent="0.2">
      <c r="A36" s="36" t="s">
        <v>114</v>
      </c>
      <c r="B36" s="53"/>
      <c r="C36" s="53"/>
      <c r="D36" s="53"/>
      <c r="E36" s="53"/>
      <c r="F36" s="53"/>
      <c r="G36" s="53"/>
    </row>
    <row r="37" spans="1:7" x14ac:dyDescent="0.2">
      <c r="A37" s="36" t="s">
        <v>115</v>
      </c>
      <c r="B37" s="53"/>
      <c r="C37" s="53"/>
      <c r="D37" s="53"/>
      <c r="E37" s="53"/>
      <c r="F37" s="53"/>
      <c r="G37" s="53"/>
    </row>
    <row r="38" spans="1:7" x14ac:dyDescent="0.2">
      <c r="A38" s="36" t="s">
        <v>116</v>
      </c>
      <c r="B38" s="37">
        <v>42620449041</v>
      </c>
      <c r="C38" s="37">
        <v>-489811390.35000002</v>
      </c>
      <c r="D38" s="37">
        <v>42130637650.650002</v>
      </c>
      <c r="E38" s="37">
        <v>30590116535.110001</v>
      </c>
      <c r="F38" s="37">
        <v>30590116535.110001</v>
      </c>
      <c r="G38" s="37">
        <v>-12030332505.889999</v>
      </c>
    </row>
    <row r="39" spans="1:7" x14ac:dyDescent="0.2">
      <c r="A39" s="36" t="s">
        <v>117</v>
      </c>
      <c r="B39" s="37">
        <v>25406891994</v>
      </c>
      <c r="C39" s="37">
        <v>-932518</v>
      </c>
      <c r="D39" s="37">
        <v>25405959476</v>
      </c>
      <c r="E39" s="37">
        <v>17481000636.759998</v>
      </c>
      <c r="F39" s="37">
        <v>17481000636.759998</v>
      </c>
      <c r="G39" s="37">
        <v>-7925891357.2399998</v>
      </c>
    </row>
    <row r="40" spans="1:7" x14ac:dyDescent="0.2">
      <c r="A40" s="36" t="s">
        <v>118</v>
      </c>
      <c r="B40" s="37">
        <v>2882960450</v>
      </c>
      <c r="C40" s="53"/>
      <c r="D40" s="37">
        <v>2882960450</v>
      </c>
      <c r="E40" s="37">
        <v>2065354428</v>
      </c>
      <c r="F40" s="37">
        <v>2065354428</v>
      </c>
      <c r="G40" s="37">
        <v>-817606022</v>
      </c>
    </row>
    <row r="41" spans="1:7" x14ac:dyDescent="0.2">
      <c r="A41" s="36" t="s">
        <v>119</v>
      </c>
      <c r="B41" s="37">
        <v>4690969385</v>
      </c>
      <c r="C41" s="37">
        <v>-469872207</v>
      </c>
      <c r="D41" s="37">
        <v>4221097178</v>
      </c>
      <c r="E41" s="37">
        <v>3804479995</v>
      </c>
      <c r="F41" s="37">
        <v>3804479995</v>
      </c>
      <c r="G41" s="37">
        <v>-886489390</v>
      </c>
    </row>
    <row r="42" spans="1:7" x14ac:dyDescent="0.2">
      <c r="A42" s="36" t="s">
        <v>120</v>
      </c>
      <c r="B42" s="37">
        <v>4711035787</v>
      </c>
      <c r="C42" s="37">
        <v>-13180483</v>
      </c>
      <c r="D42" s="37">
        <v>4697855304</v>
      </c>
      <c r="E42" s="37">
        <v>3523391478</v>
      </c>
      <c r="F42" s="37">
        <v>3523391478</v>
      </c>
      <c r="G42" s="37">
        <v>-1187644309</v>
      </c>
    </row>
    <row r="43" spans="1:7" x14ac:dyDescent="0.2">
      <c r="A43" s="36" t="s">
        <v>121</v>
      </c>
      <c r="B43" s="37">
        <v>1608308856</v>
      </c>
      <c r="C43" s="37">
        <v>-29070281</v>
      </c>
      <c r="D43" s="37">
        <v>1579238575</v>
      </c>
      <c r="E43" s="37">
        <v>1184199655</v>
      </c>
      <c r="F43" s="37">
        <v>1184199655</v>
      </c>
      <c r="G43" s="37">
        <v>-424109201</v>
      </c>
    </row>
    <row r="44" spans="1:7" x14ac:dyDescent="0.2">
      <c r="A44" s="36" t="s">
        <v>122</v>
      </c>
      <c r="B44" s="37">
        <v>287399610</v>
      </c>
      <c r="C44" s="37">
        <v>7368892.6500000004</v>
      </c>
      <c r="D44" s="37">
        <v>294768502.64999998</v>
      </c>
      <c r="E44" s="37">
        <v>203265737.34999999</v>
      </c>
      <c r="F44" s="37">
        <v>203265737.34999999</v>
      </c>
      <c r="G44" s="37">
        <v>-84133872.650000006</v>
      </c>
    </row>
    <row r="45" spans="1:7" x14ac:dyDescent="0.2">
      <c r="A45" s="36" t="s">
        <v>123</v>
      </c>
      <c r="B45" s="37">
        <v>277360589</v>
      </c>
      <c r="C45" s="37">
        <v>1679313</v>
      </c>
      <c r="D45" s="37">
        <v>279039902</v>
      </c>
      <c r="E45" s="37">
        <v>251135910</v>
      </c>
      <c r="F45" s="37">
        <v>251135910</v>
      </c>
      <c r="G45" s="37">
        <v>-26224679</v>
      </c>
    </row>
    <row r="46" spans="1:7" x14ac:dyDescent="0.2">
      <c r="A46" s="36" t="s">
        <v>124</v>
      </c>
      <c r="B46" s="37">
        <v>2755522370</v>
      </c>
      <c r="C46" s="37">
        <v>14195893</v>
      </c>
      <c r="D46" s="37">
        <v>2769718263</v>
      </c>
      <c r="E46" s="37">
        <v>2077288695</v>
      </c>
      <c r="F46" s="37">
        <v>2077288695</v>
      </c>
      <c r="G46" s="37">
        <v>-678233675</v>
      </c>
    </row>
    <row r="47" spans="1:7" x14ac:dyDescent="0.2">
      <c r="A47" s="36" t="s">
        <v>125</v>
      </c>
      <c r="B47" s="37">
        <v>4786304881</v>
      </c>
      <c r="C47" s="37">
        <v>5217757279.8999996</v>
      </c>
      <c r="D47" s="37">
        <v>10004062160.9</v>
      </c>
      <c r="E47" s="37">
        <v>9070968657.4200001</v>
      </c>
      <c r="F47" s="37">
        <v>9070968657.4200001</v>
      </c>
      <c r="G47" s="37">
        <v>4284663776.4200001</v>
      </c>
    </row>
    <row r="48" spans="1:7" x14ac:dyDescent="0.2">
      <c r="A48" s="36" t="s">
        <v>126</v>
      </c>
      <c r="B48" s="53"/>
      <c r="C48" s="53"/>
      <c r="D48" s="53"/>
      <c r="E48" s="53"/>
      <c r="F48" s="53"/>
      <c r="G48" s="53"/>
    </row>
    <row r="49" spans="1:7" x14ac:dyDescent="0.2">
      <c r="A49" s="36" t="s">
        <v>127</v>
      </c>
      <c r="B49" s="37">
        <v>4786304881</v>
      </c>
      <c r="C49" s="37">
        <v>5217757279.8999996</v>
      </c>
      <c r="D49" s="37">
        <v>10004062160.9</v>
      </c>
      <c r="E49" s="37">
        <v>9070968657.4200001</v>
      </c>
      <c r="F49" s="37">
        <v>9070968657.4200001</v>
      </c>
      <c r="G49" s="37">
        <v>4284663776.4200001</v>
      </c>
    </row>
    <row r="50" spans="1:7" x14ac:dyDescent="0.2">
      <c r="A50" s="36" t="s">
        <v>128</v>
      </c>
      <c r="B50" s="53"/>
      <c r="C50" s="53"/>
      <c r="D50" s="53"/>
      <c r="E50" s="53"/>
      <c r="F50" s="53"/>
      <c r="G50" s="53"/>
    </row>
    <row r="51" spans="1:7" x14ac:dyDescent="0.2">
      <c r="A51" s="36" t="s">
        <v>129</v>
      </c>
      <c r="B51" s="53"/>
      <c r="C51" s="53"/>
      <c r="D51" s="53"/>
      <c r="E51" s="53"/>
      <c r="F51" s="53"/>
      <c r="G51" s="53"/>
    </row>
    <row r="52" spans="1:7" x14ac:dyDescent="0.2">
      <c r="A52" s="36" t="s">
        <v>130</v>
      </c>
      <c r="B52" s="53"/>
      <c r="C52" s="53"/>
      <c r="D52" s="53"/>
      <c r="E52" s="53"/>
      <c r="F52" s="53"/>
      <c r="G52" s="53"/>
    </row>
    <row r="53" spans="1:7" x14ac:dyDescent="0.2">
      <c r="A53" s="36" t="s">
        <v>131</v>
      </c>
      <c r="B53" s="53"/>
      <c r="C53" s="53"/>
      <c r="D53" s="53"/>
      <c r="E53" s="53"/>
      <c r="F53" s="53"/>
      <c r="G53" s="53"/>
    </row>
    <row r="54" spans="1:7" x14ac:dyDescent="0.2">
      <c r="A54" s="36" t="s">
        <v>132</v>
      </c>
      <c r="B54" s="53"/>
      <c r="C54" s="53"/>
      <c r="D54" s="53"/>
      <c r="E54" s="53"/>
      <c r="F54" s="53"/>
      <c r="G54" s="53"/>
    </row>
    <row r="55" spans="1:7" x14ac:dyDescent="0.2">
      <c r="A55" s="36" t="s">
        <v>133</v>
      </c>
      <c r="B55" s="53"/>
      <c r="C55" s="53"/>
      <c r="D55" s="53"/>
      <c r="E55" s="53"/>
      <c r="F55" s="53"/>
      <c r="G55" s="53"/>
    </row>
    <row r="56" spans="1:7" x14ac:dyDescent="0.2">
      <c r="A56" s="36" t="s">
        <v>134</v>
      </c>
      <c r="B56" s="53"/>
      <c r="C56" s="53"/>
      <c r="D56" s="53"/>
      <c r="E56" s="53"/>
      <c r="F56" s="53"/>
      <c r="G56" s="53"/>
    </row>
    <row r="57" spans="1:7" x14ac:dyDescent="0.2">
      <c r="A57" s="36" t="s">
        <v>135</v>
      </c>
      <c r="B57" s="37">
        <v>47406753922</v>
      </c>
      <c r="C57" s="37">
        <v>4727945889.5500002</v>
      </c>
      <c r="D57" s="37">
        <v>52134699811.550003</v>
      </c>
      <c r="E57" s="37">
        <v>39661085192.529999</v>
      </c>
      <c r="F57" s="37">
        <v>39661085192.529999</v>
      </c>
      <c r="G57" s="37">
        <v>-7745668729.4700003</v>
      </c>
    </row>
    <row r="58" spans="1:7" x14ac:dyDescent="0.2">
      <c r="A58" s="36" t="s">
        <v>136</v>
      </c>
      <c r="B58" s="53"/>
      <c r="C58" s="53"/>
      <c r="D58" s="53"/>
      <c r="E58" s="53"/>
      <c r="F58" s="53"/>
      <c r="G58" s="53"/>
    </row>
    <row r="59" spans="1:7" x14ac:dyDescent="0.2">
      <c r="A59" s="36" t="s">
        <v>137</v>
      </c>
      <c r="B59" s="53"/>
      <c r="C59" s="53"/>
      <c r="D59" s="53"/>
      <c r="E59" s="53"/>
      <c r="F59" s="53"/>
      <c r="G59" s="53"/>
    </row>
    <row r="60" spans="1:7" x14ac:dyDescent="0.2">
      <c r="A60" s="36" t="s">
        <v>138</v>
      </c>
      <c r="B60" s="37">
        <v>98935474315</v>
      </c>
      <c r="C60" s="37">
        <v>5089228573.2399998</v>
      </c>
      <c r="D60" s="37">
        <v>104024702888.24001</v>
      </c>
      <c r="E60" s="37">
        <v>79858842930.089996</v>
      </c>
      <c r="F60" s="37">
        <v>78975230743.110001</v>
      </c>
      <c r="G60" s="37">
        <v>-19960243571.889999</v>
      </c>
    </row>
    <row r="61" spans="1:7" x14ac:dyDescent="0.2">
      <c r="A61" s="36" t="s">
        <v>139</v>
      </c>
      <c r="B61" s="53"/>
      <c r="C61" s="53"/>
      <c r="D61" s="53"/>
      <c r="E61" s="53"/>
      <c r="F61" s="53"/>
      <c r="G61" s="53"/>
    </row>
    <row r="62" spans="1:7" x14ac:dyDescent="0.2">
      <c r="A62" s="36" t="s">
        <v>140</v>
      </c>
      <c r="B62" s="53"/>
      <c r="C62" s="53"/>
      <c r="D62" s="53"/>
      <c r="E62" s="53"/>
      <c r="F62" s="53"/>
      <c r="G62" s="53"/>
    </row>
    <row r="63" spans="1:7" x14ac:dyDescent="0.2">
      <c r="A63" s="36" t="s">
        <v>141</v>
      </c>
      <c r="B63" s="53"/>
      <c r="C63" s="53"/>
      <c r="D63" s="53"/>
      <c r="E63" s="53"/>
      <c r="F63" s="53"/>
      <c r="G63" s="53"/>
    </row>
    <row r="64" spans="1:7" x14ac:dyDescent="0.2">
      <c r="A64" s="36" t="s">
        <v>142</v>
      </c>
      <c r="B64" s="53"/>
      <c r="C64" s="53"/>
      <c r="D64" s="53"/>
      <c r="E64" s="53"/>
      <c r="F64" s="53"/>
      <c r="G64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44.5703125" customWidth="1"/>
    <col min="2" max="2" width="19.140625" bestFit="1" customWidth="1"/>
    <col min="3" max="3" width="17" bestFit="1" customWidth="1"/>
  </cols>
  <sheetData>
    <row r="1" spans="1:2" x14ac:dyDescent="0.2">
      <c r="A1" s="35" t="s">
        <v>13</v>
      </c>
      <c r="B1" s="36" t="s">
        <v>14</v>
      </c>
    </row>
    <row r="2" spans="1:2" x14ac:dyDescent="0.2">
      <c r="A2" s="39" t="s">
        <v>1</v>
      </c>
      <c r="B2" s="37">
        <v>79743514236.830002</v>
      </c>
    </row>
    <row r="3" spans="1:2" x14ac:dyDescent="0.2">
      <c r="A3" s="39" t="s">
        <v>2</v>
      </c>
      <c r="B3" s="38">
        <v>0</v>
      </c>
    </row>
    <row r="4" spans="1:2" x14ac:dyDescent="0.2">
      <c r="A4" s="40" t="s">
        <v>15</v>
      </c>
      <c r="B4" s="38">
        <v>0</v>
      </c>
    </row>
    <row r="5" spans="1:2" x14ac:dyDescent="0.2">
      <c r="A5" s="40" t="s">
        <v>3</v>
      </c>
      <c r="B5" s="38">
        <v>0</v>
      </c>
    </row>
    <row r="6" spans="1:2" x14ac:dyDescent="0.2">
      <c r="A6" s="40" t="s">
        <v>16</v>
      </c>
      <c r="B6" s="38">
        <v>0</v>
      </c>
    </row>
    <row r="7" spans="1:2" x14ac:dyDescent="0.2">
      <c r="A7" s="40" t="s">
        <v>4</v>
      </c>
      <c r="B7" s="38">
        <v>0</v>
      </c>
    </row>
    <row r="8" spans="1:2" x14ac:dyDescent="0.2">
      <c r="A8" s="40" t="s">
        <v>5</v>
      </c>
      <c r="B8" s="38">
        <v>0</v>
      </c>
    </row>
    <row r="9" spans="1:2" x14ac:dyDescent="0.2">
      <c r="A9" s="40" t="s">
        <v>6</v>
      </c>
      <c r="B9" s="38">
        <v>0</v>
      </c>
    </row>
    <row r="10" spans="1:2" x14ac:dyDescent="0.2">
      <c r="A10" s="39" t="s">
        <v>7</v>
      </c>
      <c r="B10" s="37">
        <v>-5832544.1699999999</v>
      </c>
    </row>
    <row r="11" spans="1:2" x14ac:dyDescent="0.2">
      <c r="A11" s="40" t="s">
        <v>8</v>
      </c>
      <c r="B11" s="37">
        <v>5832544.1699999999</v>
      </c>
    </row>
    <row r="12" spans="1:2" x14ac:dyDescent="0.2">
      <c r="A12" s="40" t="s">
        <v>9</v>
      </c>
      <c r="B12" s="41"/>
    </row>
    <row r="13" spans="1:2" x14ac:dyDescent="0.2">
      <c r="A13" s="40" t="s">
        <v>10</v>
      </c>
      <c r="B13" s="38">
        <v>0</v>
      </c>
    </row>
    <row r="14" spans="1:2" x14ac:dyDescent="0.2">
      <c r="A14" s="39" t="s">
        <v>11</v>
      </c>
      <c r="B14" s="37">
        <v>79737681692.660004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C1" workbookViewId="0">
      <selection activeCell="K3" sqref="K3"/>
    </sheetView>
  </sheetViews>
  <sheetFormatPr baseColWidth="10" defaultRowHeight="12.75" x14ac:dyDescent="0.2"/>
  <cols>
    <col min="1" max="1" width="48" customWidth="1"/>
    <col min="2" max="2" width="42.7109375" bestFit="1" customWidth="1"/>
    <col min="3" max="4" width="11.5703125" bestFit="1" customWidth="1"/>
    <col min="5" max="5" width="11.7109375" bestFit="1" customWidth="1"/>
    <col min="6" max="6" width="12.28515625" bestFit="1" customWidth="1"/>
    <col min="10" max="10" width="42.7109375" bestFit="1" customWidth="1"/>
  </cols>
  <sheetData>
    <row r="1" spans="1:11" ht="38.25" x14ac:dyDescent="0.2">
      <c r="A1" s="54" t="s">
        <v>32</v>
      </c>
      <c r="B1" s="54" t="s">
        <v>13</v>
      </c>
      <c r="C1" s="50" t="s">
        <v>70</v>
      </c>
      <c r="D1" s="50" t="s">
        <v>71</v>
      </c>
      <c r="E1" s="50" t="s">
        <v>72</v>
      </c>
      <c r="F1" s="50" t="s">
        <v>73</v>
      </c>
    </row>
    <row r="2" spans="1:11" x14ac:dyDescent="0.2">
      <c r="A2" s="39" t="s">
        <v>33</v>
      </c>
      <c r="B2" s="46" t="s">
        <v>34</v>
      </c>
      <c r="C2" s="37">
        <v>0</v>
      </c>
      <c r="D2" s="37">
        <v>109394.37</v>
      </c>
      <c r="E2" s="37">
        <v>9621030.9600000009</v>
      </c>
      <c r="F2" s="37">
        <v>-9511636.5899999999</v>
      </c>
      <c r="J2" s="47" t="s">
        <v>36</v>
      </c>
      <c r="K2">
        <f>VLOOKUP(J2,$B$3:$F$300,4,FALSE)</f>
        <v>0</v>
      </c>
    </row>
    <row r="3" spans="1:11" x14ac:dyDescent="0.2">
      <c r="A3" s="40" t="s">
        <v>41</v>
      </c>
      <c r="B3" s="47" t="s">
        <v>42</v>
      </c>
      <c r="C3" s="37">
        <v>0</v>
      </c>
      <c r="D3" s="37">
        <v>109394.37</v>
      </c>
      <c r="E3" s="37">
        <v>9621030.9600000009</v>
      </c>
      <c r="F3" s="37">
        <v>-9511636.5899999999</v>
      </c>
      <c r="J3" s="47" t="s">
        <v>38</v>
      </c>
      <c r="K3">
        <f>VLOOKUP(J3,$B$3:$F$300,4,FALSE)</f>
        <v>0</v>
      </c>
    </row>
    <row r="4" spans="1:11" x14ac:dyDescent="0.2">
      <c r="A4" s="51" t="s">
        <v>68</v>
      </c>
      <c r="B4" s="48" t="s">
        <v>69</v>
      </c>
      <c r="C4" s="37">
        <v>0</v>
      </c>
      <c r="D4" s="37">
        <v>109394.37</v>
      </c>
      <c r="E4" s="37">
        <v>9621030.9600000009</v>
      </c>
      <c r="F4" s="37">
        <v>-9511636.5899999999</v>
      </c>
      <c r="J4" s="47" t="s">
        <v>40</v>
      </c>
      <c r="K4">
        <f>VLOOKUP(J4,$B$3:$F$300,4,FALSE)</f>
        <v>0</v>
      </c>
    </row>
    <row r="5" spans="1:11" x14ac:dyDescent="0.2">
      <c r="A5" s="51" t="s">
        <v>53</v>
      </c>
      <c r="B5" s="48" t="s">
        <v>54</v>
      </c>
      <c r="C5" s="37">
        <v>0</v>
      </c>
      <c r="D5" s="37">
        <v>0</v>
      </c>
      <c r="E5" s="37">
        <v>0</v>
      </c>
      <c r="F5" s="37">
        <v>0</v>
      </c>
      <c r="J5" s="47" t="s">
        <v>42</v>
      </c>
      <c r="K5">
        <f>VLOOKUP(J5,$B$3:$F$300,4,FALSE)</f>
        <v>9621030.9600000009</v>
      </c>
    </row>
    <row r="6" spans="1:11" x14ac:dyDescent="0.2">
      <c r="A6" s="52" t="s">
        <v>55</v>
      </c>
      <c r="B6" s="49" t="s">
        <v>56</v>
      </c>
      <c r="C6" s="37">
        <v>0</v>
      </c>
      <c r="D6" s="37">
        <v>0</v>
      </c>
      <c r="E6" s="37">
        <v>0</v>
      </c>
      <c r="F6" s="37">
        <v>0</v>
      </c>
    </row>
    <row r="7" spans="1:11" x14ac:dyDescent="0.2">
      <c r="A7" s="52" t="s">
        <v>67</v>
      </c>
      <c r="B7" s="49" t="s">
        <v>58</v>
      </c>
      <c r="C7" s="37">
        <v>0</v>
      </c>
      <c r="D7" s="37">
        <v>0</v>
      </c>
      <c r="E7" s="37">
        <v>0</v>
      </c>
      <c r="F7" s="37">
        <v>0</v>
      </c>
    </row>
    <row r="8" spans="1:11" x14ac:dyDescent="0.2">
      <c r="A8" s="52" t="s">
        <v>57</v>
      </c>
      <c r="B8" s="49" t="s">
        <v>58</v>
      </c>
      <c r="C8" s="37">
        <v>0</v>
      </c>
      <c r="D8" s="37">
        <v>0</v>
      </c>
      <c r="E8" s="37">
        <v>0</v>
      </c>
      <c r="F8" s="37">
        <v>0</v>
      </c>
    </row>
    <row r="9" spans="1:11" x14ac:dyDescent="0.2">
      <c r="A9" s="52" t="s">
        <v>59</v>
      </c>
      <c r="B9" s="49" t="s">
        <v>60</v>
      </c>
      <c r="C9" s="37">
        <v>0</v>
      </c>
      <c r="D9" s="37">
        <v>0</v>
      </c>
      <c r="E9" s="37">
        <v>0</v>
      </c>
      <c r="F9" s="37">
        <v>0</v>
      </c>
    </row>
    <row r="10" spans="1:11" x14ac:dyDescent="0.2">
      <c r="A10" s="52" t="s">
        <v>65</v>
      </c>
      <c r="B10" s="49" t="s">
        <v>66</v>
      </c>
      <c r="C10" s="37">
        <v>0</v>
      </c>
      <c r="D10" s="37">
        <v>0</v>
      </c>
      <c r="E10" s="37">
        <v>0</v>
      </c>
      <c r="F10" s="37">
        <v>0</v>
      </c>
    </row>
    <row r="11" spans="1:11" x14ac:dyDescent="0.2">
      <c r="A11" s="52" t="s">
        <v>61</v>
      </c>
      <c r="B11" s="49" t="s">
        <v>62</v>
      </c>
      <c r="C11" s="37">
        <v>0</v>
      </c>
      <c r="D11" s="37">
        <v>0</v>
      </c>
      <c r="E11" s="37">
        <v>0</v>
      </c>
      <c r="F11" s="37">
        <v>0</v>
      </c>
    </row>
    <row r="12" spans="1:11" x14ac:dyDescent="0.2">
      <c r="A12" s="52" t="s">
        <v>63</v>
      </c>
      <c r="B12" s="49" t="s">
        <v>64</v>
      </c>
      <c r="C12" s="37">
        <v>0</v>
      </c>
      <c r="D12" s="37">
        <v>0</v>
      </c>
      <c r="E12" s="37">
        <v>0</v>
      </c>
      <c r="F12" s="37">
        <v>0</v>
      </c>
    </row>
    <row r="13" spans="1:11" x14ac:dyDescent="0.2">
      <c r="A13" s="51" t="s">
        <v>51</v>
      </c>
      <c r="B13" s="48" t="s">
        <v>52</v>
      </c>
      <c r="C13" s="37">
        <v>0</v>
      </c>
      <c r="D13" s="37">
        <v>0</v>
      </c>
      <c r="E13" s="37">
        <v>0</v>
      </c>
      <c r="F13" s="37">
        <v>0</v>
      </c>
    </row>
    <row r="14" spans="1:11" x14ac:dyDescent="0.2">
      <c r="A14" s="51" t="s">
        <v>49</v>
      </c>
      <c r="B14" s="48" t="s">
        <v>50</v>
      </c>
      <c r="C14" s="37">
        <v>0</v>
      </c>
      <c r="D14" s="37">
        <v>0</v>
      </c>
      <c r="E14" s="37">
        <v>0</v>
      </c>
      <c r="F14" s="37">
        <v>0</v>
      </c>
    </row>
    <row r="15" spans="1:11" x14ac:dyDescent="0.2">
      <c r="A15" s="51" t="s">
        <v>47</v>
      </c>
      <c r="B15" s="48" t="s">
        <v>48</v>
      </c>
      <c r="C15" s="37">
        <v>0</v>
      </c>
      <c r="D15" s="37">
        <v>0</v>
      </c>
      <c r="E15" s="37">
        <v>0</v>
      </c>
      <c r="F15" s="37">
        <v>0</v>
      </c>
    </row>
    <row r="16" spans="1:11" x14ac:dyDescent="0.2">
      <c r="A16" s="51" t="s">
        <v>45</v>
      </c>
      <c r="B16" s="48" t="s">
        <v>46</v>
      </c>
      <c r="C16" s="37">
        <v>0</v>
      </c>
      <c r="D16" s="37">
        <v>0</v>
      </c>
      <c r="E16" s="37">
        <v>0</v>
      </c>
      <c r="F16" s="37">
        <v>0</v>
      </c>
    </row>
    <row r="17" spans="1:6" x14ac:dyDescent="0.2">
      <c r="A17" s="51" t="s">
        <v>43</v>
      </c>
      <c r="B17" s="48" t="s">
        <v>44</v>
      </c>
      <c r="C17" s="37">
        <v>0</v>
      </c>
      <c r="D17" s="37">
        <v>0</v>
      </c>
      <c r="E17" s="37">
        <v>0</v>
      </c>
      <c r="F17" s="37">
        <v>0</v>
      </c>
    </row>
    <row r="18" spans="1:6" x14ac:dyDescent="0.2">
      <c r="A18" s="40" t="s">
        <v>39</v>
      </c>
      <c r="B18" s="47" t="s">
        <v>40</v>
      </c>
      <c r="C18" s="37">
        <v>0</v>
      </c>
      <c r="D18" s="37">
        <v>0</v>
      </c>
      <c r="E18" s="37">
        <v>0</v>
      </c>
      <c r="F18" s="37">
        <v>0</v>
      </c>
    </row>
    <row r="19" spans="1:6" x14ac:dyDescent="0.2">
      <c r="A19" s="40" t="s">
        <v>37</v>
      </c>
      <c r="B19" s="47" t="s">
        <v>38</v>
      </c>
      <c r="C19" s="37">
        <v>0</v>
      </c>
      <c r="D19" s="37">
        <v>0</v>
      </c>
      <c r="E19" s="37">
        <v>0</v>
      </c>
      <c r="F19" s="37">
        <v>0</v>
      </c>
    </row>
    <row r="20" spans="1:6" x14ac:dyDescent="0.2">
      <c r="A20" s="40" t="s">
        <v>35</v>
      </c>
      <c r="B20" s="47" t="s">
        <v>36</v>
      </c>
      <c r="C20" s="37">
        <v>0</v>
      </c>
      <c r="D20" s="37">
        <v>0</v>
      </c>
      <c r="E20" s="37">
        <v>0</v>
      </c>
      <c r="F20" s="3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u + P 0 p F p O i 7 L I p s U / + r c u 0 7 P l R Z 0 3 V Z O + p B / r 1 T o n B O u C / r 5 G w z a b l H n z + K 4 P 4 / G z V 1 + + e H P 6 4 u n v r x 3 / / m c v n n 1 5 9 G B / Z 2 e 8 N 7 6 H f 3 c + v f / 4 b r z Z 4 z e / / 9 P j N 8 c v X 3 3 5 k 2 d P T 1 8 R 0 q 9 f / f 6 v f + / O h y + O v z g 9 e v r y 9 6 f R 8 a 8 0 t J / 4 6 v T 1 G x r N 2 R f 0 1 6 v f + / f / v Z + / / v 3 5 j 7 M v n 3 z n x R d H O z t f 7 r 3 5 i b 0 v 7 / / U g 6 c v v 3 r 5 7 Z / 4 f R 6 e P f y 9 z 3 6 f v c d 3 t Q W 3 f P N 7 v 0 n v H j 1 + / d U X x 0 + e n + L X s 9 e / / + s 3 r 7 4 6 e f P V q 9 O j 3 5 t a + 3 8 / P v 6 9 z 1 4 f / T 6 P 7 / L P x y + / f H 3 2 h r r a I c T k 9 8 c n 3 z 7 + y e e / / 6 m A l T + 0 D / 4 D v 7 z 4 8 u n p 7 y 9 I 8 O d f f f E V f / 7 y + e l P n m o L Q u j 1 0 V c 0 X P m N c X 3 5 6 v U L w f b N q z e / / / O f f E 4 9 P 7 5 r / 3 j 8 7 V e / z + 9 / f P L m 7 C c Z b + + v x 9 8 + O 5 W + l P b 4 l S h 8 + u Z L B v f 7 v / l 9 X s o v 1 I v 8 8 v T s l f x y + v z N V 2 d P d / 0 / 9 v D H t + 1 b 3 7 a v f d u + 9 + 3 g R f u X v O m P 8 + n p 2 V M Q k B 8 M l z 9 4 f P I l M c q L V 0 f y q f k L H 7 8 5 P n v x + v f / v X 6 f Z 3 j / 8 7 P X b 1 6 C v e U X / H 3 8 5 s 2 r M x m s j P 7 3 f 3 3 6 / P Q E r O p 9 B o h n 5 j N Q i u d E p n B P a O d 9 I v R 7 9 v z 4 c / T l / j D k N N / 4 f y p 9 z V f e X 4 / p 3 z c K m b 7 x / p J v X n e + M 3 + b b 5 X s + p c S / P j 5 6 f E z Q v n 1 S / + v k 2 / z v L 3 8 8 g Q / Z Q 4 2 S Y a 2 A O z P 9 4 5 S 8 + y m e 4 w L f f b 4 z b e / 8 0 a 7 / 3 w f v 7 z h 2 X y N X 7 8 4 / r 3 l L + D u / n j 8 x d k L 7 3 P 7 B w j P 7 4 H c N K p T + e P s 9 D W w Z E L j t 8 e v i a 7 c 0 + / 9 5 v W 3 n z 3 X X 7 9 4 a n 9 9 / r n 8 + u o 1 c f z J 6 e v X v / 8 X N H k 8 d D P 3 9 p M v T r 9 4 c v q q 2 4 6 6 e k W k Z A S e n h K P P f / 9 6 Z 2 A c 9 C E u E f 4 z f 1 B q t X X P r d R R W + e n e 7 8 3 r / X z s H J N 6 C K f u / / t 6 s i J d 1 N 6 u f o 9 6 L X + R f R Q p u I J g 1 E S R 0 d 4 2 / 8 8 v N R V 1 n i / v 9 V N 3 m z P q C b 9 n 6 k m 2 6 r m + 7 y v 9 S J e F n 4 n H o 5 H V Z U E Z + J N c d A w 5 c P v y D + 5 w b S j o Z / R B 7 m k E + p j d E q p r 6 + f f b 0 6 e k L p Q v P w d E z m i L z O z n B r 0 5 F C T 1 9 d f b 8 + e s 3 x M Z H z 2 m U 7 q / H 3 z 5 + / f T 0 2 f F X z 9 8 8 / f L k K + G D l 3 A h 8 e u T 4 9 e n T 0 H L N 8 + / / P z L 4 B O r E e 0 n J 1 9 + 8 f L s a f i a q t a 7 H W r + r B D 3 J 5 9 / 2 i f u 3 j j 9 4 h / 9 i 5 u 0 M B S e G h 8 9 X V b p 6 h b k 3 v s w c p / + / 4 r c z 3 6 v B y 9 + 6 s u f v P / q 5 b 1 P n 7 3 p k 9 s y 8 r N i S W F b k d f 0 + + l x l L D 3 N h H 2 d Z + w m 6 Z d W / z / n M + / + + q 7 X x x 8 / t W L 5 z H C T + t 8 k S 9 b Y u q q T i + J n z V e n e X E / J f 0 z T C L 7 / 9 o J r 7 O T H x 7 5 6 f u 9 2 f i a d E s i u X a E L 9 M 8 3 d T E g n M A + m Z Y k H T U i 1 J / W C a V v / o X 1 3 P i l m W 4 u s 2 p w m K z s / 9 H 8 3 P 1 5 q f B 8 c v 3 2 t + V n V 1 W T Q 8 P d F 5 + P R H 8 / C 1 5 u H p F w / 7 8 / B l C 9 t g 7 f J 1 O s m X + X k x R S r t c l h X P f j R H H y t O f j O 7 x 0 x 1 5 0 5 e G / f 6 O B H k / F + k 3 G 2 8 / v 8 5 N P j p 6 8 / 3 + 1 P x j 1 y V f O l P x + d K c C s 2 C m K z s f D H / m q M X q f 3 r 8 X M d T H U P f 5 d J 4 t C v h N D S z A N F s V b V b G i L u 7 8 4 H M 7 s / 9 z y N m P 3 1 y G r H C N l C Y k d d z m c 2 E / O c S N Z g Z i U 7 D x v D 3 R 9 M w O A 3 f / o m b j f D 7 K p z d j c H x j y Z j c D K + 3 I 1 Y 4 3 0 v E W S X E t O t / f Q z W l / 4 h P J 4 2 + m 9 O 9 F p 2 B h K 3 6 z 3 / 7 9 D 5 s j C Q N z p k Y a f f u e 7 E d W z o N C r z a M G 9 P 8 H u b W 7 / O + J p D 2 f H X P u + P g N p 2 B P k L Z F w p N / 0 Z T + J p / d N N G 2 e 4 N k / q 5 p S z n m F 1 9 9 8 f u / P q E k N l K t 7 g / + / O W r 0 x M s H 9 r f H 5 9 + 8 Z L I J L l b t 5 R g l 1 k o T / 0 5 F g 4 e 3 5 X f H r 9 4 / d U T H s z P R h 7 + 9 5 L U N X 5 I Z v h G i n U T Y j + i 2 G 1 4 z F f 7 P 6 L Y b S j m 5 / 5 + R L H b U 0 z i 3 h 9 R 7 D Y U 8 4 O l H 1 H s N h T z 8 4 w / o t h 7 U I w z 5 z + i 2 G 0 o 5 k f R P 6 L Y e 1 C M Y 6 w f U e w 2 F P P z s D + i 2 H t Q 7 O X D L 3 5 E s d t R z E 9 D / Y h i I N R d / p c T B o z l q 5 d v z k 5 f C y V f v v r y 5 e k r + R s v 6 4 M k N I D 8 5 P H z r z i L c L f b e M P L e 7 s f 8 v L e h 7 x 8 7 w N e v v c h Y 9 7 / o J c / h G D 7 P s G Y 0 + S 3 9 w P i E + 5 r A t n d 8 W l w 9 H t / P R g f Q I r d n Y A U u 1 8 P g Q 9 g o d 2 d / W 8 A g f s f g s C n H / L y g 5 A J Q l X 5 4 G D / 2 1 / + X t 9 9 9 T X n 9 e B D E H s Y I P a 1 E N g N x e T r w f g Q 3 t j 9 B n h j 7 w O 0 z O 6 H q O W 9 D 5 f t / Z 0 P h 3 H / G 4 D x 8 J u B 4 R P z i F Z R p k V Z Z N P i H / 1 b l y m t K d Z 5 W t L q i l 1 m e d l Z 8 L p 2 C y 9 f r / u O 0 h 9 c J P o a s A M m + 5 r k C X j t 6 8 L 4 + p 7 A w w / x B O h l X 1 T f 6 + V d / H + j F n 3 6 + f 6 L 5 0 9 / r 6 f v T x L A 3 j j t H 6 C h A T t w A X 7 q J 1 8 9 / / 2 / e I k P v w 6 s Q N f 9 1 L M v f n 8 D 7 v f / C R 7 E 1 4 H p 2 8 W j 4 6 c / + Z 3 f 5 8 W X P / H V 2 Z d f D 5 p v K I 8 + f / X y 6 a u T 4 y + O T 7 7 9 N c G F p n P / 7 u 7 u 3 b 2 d v f t f D 5 h v K 4 9 2 d + 4 S P A B L d + 8 9 2 v n 0 0 e 7 B 1 4 M a G N E f r s b a 7 U Q U H o X S 3 Y e P 7 u 0 8 u v f 1 m G I 3 E D a a x t d f n B w / O X 7 + / P T r g Q v l a + / u z n 1 C c v d h u n v / 0 e 6 D R 3 t f T x o C t 4 E + 3 R 1 j 4 O M x T c l 4 M 5 P c t b H a T x 6 / k j 7 4 l 5 + k x d 2 j n 6 J 1 4 T N a 3 a L X 8 S e a U F A o n g X / 9 v g n a f H 4 N c V + L + k j / f X x 6 7 P P X x y d P b 7 L P x 9 / + f L N 0 e l P P L 6 L n 4 + f f / n d o 8 9 P v 6 A 1 b / y G P 3 / / 0 9 / 7 j f u I / 6 I F 6 8 + / D Z 2 I n / i E o 9 w v v / v G b 4 k / 9 M P f / / n p i y N E R 9 6 f / O 4 b e V V / 5 c + p l f / n 4 2 + / + n 1 M K / 7 N N n J / P f 5 J b f G T 5 h O Y L / v H 4 2 + f P n / 5 + x / / 5 P E Z h 7 5 f v P 7 8 9 3 / B k b J Z 9 y f V R A v s x 4 / t M j / G e f L F S 6 v 1 Y 4 T / y d P f / y f P a P X 8 9 z / 9 z u m r k 7 O T s y + f n b 3 4 R q c B T B F M g n 5 w 0 x S 4 3 w y t / l 9 J 9 p 9 i w r 1 8 8 5 5 k P 3 7 1 + 5 N o U N 7 l 9 c 3 E P u s Q G 5 C J v E o g / W G I 9 / 9 5 g u 6 8 / O r 3 f / L 0 c 9 I H 7 0 X S n b P f / 9 n Z 6 x M i 6 v s T N O T e J 2 9 8 7 i W l x n 5 Q w M J G 8 X U Y W V s / F J q 5 O T h y 6 t F + Z B T N 6 Y v T 1 I J 6 4 7 6 w h I t M 0 t H r 0 5 f 6 k v k k m L S 9 n 4 N Z s 8 T v z N n R 7 7 X v 0 5 A / 8 i b x L v / 7 7 e M X T 5 G k Z M 9 I / 3 j 8 + s 3 x G / r x h t K S v / 9 P f H X 6 6 v c B x t 5 f j 8 9 e v P z q z R d f P j 0 9 g s t i / 5 B E 4 v O z 1 z y c k 6 9 e / V 4 / h V 9 e v 3 o K e E B m e 3 d 3 G 3 6 d f v S Y 8 D 7 7 S U K U j B T / 9 v j 1 V y 8 h m q 9 / / y / o n + P P T y 2 0 1 1 9 9 w b n L 3 / / V l 9 9 9 D d Y K P 3 D f n 3 z 5 / K s v X o R N z G e P v y K 6 / / 7 H J 2 / O S P v i P U D 2 P 9 O G + P j F 7 3 / y b e L U 3 / / L F 9 I D k a D 7 k d + G 3 u y 2 4 Y + o z e s 3 r 7 4 6 s S / t o k 3 4 k d + G X w r b C J z X 3 6 Y 5 f P o l J Y X J Z I M + b 4 6 Z L p 2 P j 5 V c 4 c d E b W k N m L u / v 2 G d 4 Z A v b C j v 7 Q 2 9 J w n w n Y M T f c 8 2 N P 2 9 P n v 6 + 5 + 9 e H r 6 e x 8 5 0 O 4 z 0 4 q S 5 / j w 2 d n v D U L 2 P z R Y u D d 3 b Y d d a H s x a M G H j 0 E T T N a L z z k 8 e 3 H 6 X c s S Z y / I m T p 7 y r + + f v H l G 8 q M v / l 9 W I i P i Z a / D 0 3 b q z M E p P 6 f 6 I N 5 + u 6 r U x K T 1 6 Q Z i J G / e k 4 / v z j + v X 9 / x k J + 4 b 9 / H / P 3 7 8 N v S E N y 2 5 4 9 Q z + v f u I n A R 8 / H o v M R e I f F U b + Q b 7 E K R s k 9 9 f v / 0 a N 0 N m L Z 8 Q I T 4 J 4 z H 7 2 + P P T F 1 + 9 O G N P c z D K t G 0 e 0 y r A c 5 L J L 8 7 e p O + a 4 t G y K D / 7 q K 3 X + U f o i I X t 7 E t W c P b 3 x 6 + h b 8 6 O n z w / P f n y x Z v j s x e n p H f s r 7 + / K J 0 I t D e / N 3 l H 3 z k 9 e Y P 3 f 3 / 2 b l 9 H m t 2 N w r / 7 6 v W r 3 / / 1 7 8 2 M T 1 T 9 y b O n + D T 6 I Z m s 0 6 O n L 3 9 / r M j g 1 8 d 2 / p 6 e f S H G 7 v d + j t W R L 5 z O P f n y 9 Z s T k i x f 7 e K n a n J S P M A H U 2 h + J U Y S i X 7 z 1 S v m t + P f W 9 d 7 Z I W G Z 1 R X Z 4 g p f / K 5 c S H k D w X M f z C 3 k r 5 V K R N d q 0 t F b v X o x Z f U t X A z N X v 5 6 v W L N 5 g X 9 w c E h b T 1 T z 4 / Q i 7 L / v H Y q U P m + L N T 6 e I n T 1 + 9 p v n E r 9 D d b 7 7 U T A d e 1 g 8 e 8 4 r S 0 e + F O W G z / x o z G F J L P n r M q 0 1 H x / g b v 9 D f u s z G 5 N M / 9 h g B g f V t k j a F + m 2 G o d 8 p G P 0 N n 3 i A 7 F 8 C y S f O 0 1 M T X P E I 9 A P w 5 V O y r 0 f y q f n L s O v r 3 / / 3 + n 1 Y P j 8 n q / Q S 5 J R f 8 P f x m z e v z o R U a k z I y y H u V Z p Z A / P i 6 Z n 5 D J T m i e R 5 t 9 Q m K / o 5 V J v 7 w x D f f O P / q b N h v v L + + l l Z H a R V z O N n h P T r l 9 D l 3 l / 2 m x P 2 g l + / / P K E F S 9 + 6 t L p 0 c M v v / P V d 1 + 9 / o m D b + 9 / 9 f z T 3 / u L 3 / v l l 9 / d f f F 7 P f w J s 3 L K v X 2 + d 5 T i 2 a H / 3 2 f c 6 J P H b 7 7 9 n T e K z u f 7 r B 9 4 N p n D S Y / K X 6 p U 9 Y / H X 5 y 9 8 D 6 3 f 4 D w r 8 0 E 0 C h P 5 Q + K k c E T T H j 8 9 v g 1 0 Z l 7 + r 3 f v P 7 2 s + c Q Z / M r P v v i q f 2 M f 8 V n z z + n X 3 4 f / o x / J Z V D w n T C H g 3 N N F P G s I X 9 5 I v T L 5 6 Q J u y 0 I y x e E d U Z t 6 d k 7 c + e w x k I m A p N i L G E F d 0 f 4 u V Z p R X V Y D 2 v 8 U P V 1 / 7 P v v r a + 7 l R X 5 Z U P 9 J d P 9 J d H d 3 1 4 I s v B n X X v R / p L h a 3 b 1 5 3 f f X i p J N x + 1 D t t f u z r 7 1 2 f o 6 0 l y P W j / T X j / R X R 3 8 9 / X 0 + 7 e q v H a O / 9 v / f p L 9 + n 1 v q r 9 9 7 U H 8 B e u e T / 5 f o s 8 + f o 7 8 v v 3 r h 5 b K / h k I D j f j n D 1 W t f T 6 g 1 j 6 N q z V O m 7 i / R O q w 6 G O E 7 n 2 U 3 Z u u s v M p G W i 7 p 7 f X d m + 6 2 i 4 E q 5 8 Z / f f 0 / x f 6 D / q k 8 8 n P n j 7 c / e b 1 o f / X + + r A L 8 5 O T r s 6 c M / o w L 1 0 7 0 Y t C E V D 9 H n + k 0 I 0 g n L 2 k 0 + e v v n O w f 2 z Z 6 + / P H v z e 9 G v Z 5 / u H L z 5 f V 4 z I d E N s R A I B / N p f n 3 8 n F K R X x 1 R G / l F w R 9 R C G x 0 J 2 v A o x f F Z V 6 m S N j L 3 1 B r p v + f V U w + H c D k 0 x 8 6 J g 8 G M H n w Q 8 f k Y A C T g x 8 6 J g 8 H M H n 4 Q 8 d k d y e O C n / e Q 0 W b v v Z d C b S M + h L 3 e 7 6 E Z H V h U 1 / / / t 9 G P j x i U d R q P K R n d + + e 1 U y B q U G 2 / O i 0 a b N Z 1 a T P i m W 2 n B Z 5 T b 9 / X k 3 o l 2 W V z m g I p z P 8 T L 8 o p v M q m 2 Z L w p 7 X F O 9 2 k L g r q F k n R y y / 9 + c m 2 4 9 F i S + I 5 v v 3 Y A f 0 D + M R H J 2 s 8 2 W b A Y t F d l 3 V 8 h q + o C l 6 / e X z 0 z f s E K g l Y z P m / D B D u B f A w v R g / n j 8 g v s K c d L P g J O 1 9 / b 3 x 7 R c Q c o Q / b 0 6 f Q Y w + P V u Z 6 j f 2 M h f V J g b G v h P 5 3 V W / 6 L 1 P / r X Z 1 9 n 9 G 7 0 k b H D c 2 M z + I 0 M / a 7 3 + 7 f F s 7 3 3 f j G 6 + L 2 3 9 n H 3 / t / q 4 2 J p C y u x b 7 7 B l O O 9 n 3 3 v d u f n J m j 3 q f W j q P 1 H U X s n a v + J 5 8 e D W c d P b / R X 8 e s P K W q P a b T f O 6 L R f p 9 B j c a U + X + D B o v P x H e / + 9 U m f c b K x F N j G H z w t w T u v / c P J 3 A / + g p i y 7 8 5 F c f Y 3 q T X o l E 7 3 u z p O A Z n B M G q H S s M N 2 k t / S 3 Q V v r b z 7 a W w h i D v 9 9 T Z / E s d j + 7 h R b b H H v v D G q 1 n W G t Z g 3 M D 0 O r + X 8 5 T Y a f G 3 U Y S 8 6 A D n t w i 6 g b v / 5 w t J j + C o 2 l v 0 J R 4 d f / l 6 q q n w J k m s P f / / f / q d / / x e 9 / 8 u r 0 6 T f n c 9 3 / 2 V B M + M 2 5 W T 8 3 y 7 w x o v 3 I 9 f q R 6 9 V R W 7 t P 9 g b V 1 u 7 / i 5 R W d M E k F k z + v 8 z 1 u s v / U i d + X o f / v L 0 f x v o n 3 v D L e w e n H M V D h / A P G v z R 6 6 y k v M 7 Z s p g W W a l f 4 / O Y P / b t s 6 d P T 1 8 o J X h C j p 7 R f J n f H 7 + k t V b x q p 6 + O n v + / P U b 4 v G j 5 z Q u 9 9 f j b x + / f n r 6 7 P i r 5 2 + e f n n y l T D F y x f H X z A p n x y / P n 0 K 6 r 1 5 / u X n X w a f W E 1 q P z n 5 8 o u X Z 0 / D 1 1 Q l e y m p n z V y v n z y 7 e M b y D m O 0 n O v Q 0 + w o f 7 2 P n Q 9 / f 8 r X b / 9 + q u v w 6 Y u I 6 L E / L 0 j Z H 3 d J + u m 2 d U W t 2 Z n 7 j P 8 5 P + r 0 / D l 7 / P V p / 1 p O M n q C 8 5 D l u k q r w t K S k b n Y v / D V M b / b 1 n 7 / v 2 f + N o 0 d d 7 n N 8 H f M r 0 / n / n 7 i w d 7 / b k 4 n l T L W 8 z F p z / i 7 y h N X 5 9 9 8 b V p + u C b 5 W + e 3 p / P / P 3 w O 7 / P k B n F E l / c i B 7 8 i L G j x H z 2 k 2 f v T 8 y H 3 y x H 8 4 T + f 4 S j 7 / K / J x L 9 P D v m l N j x G w 7 S T h D Y I e 7 h X z Q J s C l i M U 2 0 7 Z 7 N B v Q e 0 5 a i 0 B d f f f H 7 v z 4 5 l j Q 0 / n j 5 6 l Q S c 1 + 8 J H p o Z s f m G W x 6 h o L W z 5 F V w L o + f n v 8 4 v V X T x h v L y z f + 6 a C 9 N 9 L 4 l j 8 k F j w P Y g j z s T / + 4 j z 6 f 8 b i C P C 8 s 0 R B 1 N u f / 9 G y P T w 5 4 R M 0 V j r m y P T N 8 V D + / 9 v I I 6 4 y N 8 c c b 5 5 H r r / / w o y s W 3 8 5 s j 0 T f H Q r q H A z y 1 1 2 A / 9 5 q j z z T P R g / 9 X k I k j h 2 + O T N 8 U E x 3 8 v 4 E 4 k o v 6 5 o j z z f P Q v Z 9 d M t 3 l f 9 n J F Z r p r 9 q B n 6 J W Z 3 7 n 8 + d I 0 3 / 5 1 Y s 3 X Q f / 8 9 M v d v f g m 6 s 7 / 8 K 8 w n l 8 L P M Q d c w r v L T D r + g y T 7 j M N h j 5 8 O / e 8 t 9 d D + t v Z A A P d v 8 / P o A D l 1 3 8 o Q / g r s H + 1 c s 3 t I Q k I 3 r 5 6 s u X p 6 / k b 3 C h P j A j 4 M a f P H 7 + 1 a k F 5 D f e 8 P L e 7 o e 8 v P c h L 9 / 7 g J f v f c i Y 9 z / o 5 Q 8 h 2 L 5 P M F Z Z 8 t v 7 A f E J 9 z W B 7 O 7 4 N E A I / n V g f A A p d n c C U u x + P Q Q + g I V 2 s Q T w w Q j c / x A E P v 2 Q l x / 4 2 E e N 8 v M v f u K L r z e q g w 9 B 7 O G H k 3 U 3 F J O v B y O U k t H X l J P d b 4 B L 9 j 5 A 3 + x + i I L e + 3 A p 3 9 / 5 c B j 3 v w E Y D 7 8 Z G D 4 x j 0 7 e H K c n 2 S r d / 3 q w A i b d k L 3 9 G r A D j v m a Y w 0 Y 5 + v C + P o G / u G H G H h 6 2 Z e 7 9 3 p 5 F / + / c W p + Y u f V 2 f u T B L B v n v a v p 3 g B O 9 B Z P / W T r 5 7 / / l + 8 R I d f B 1 a g u H 7 q 2 d n v b 8 D 9 / j 9 B 3 / 7 + X 4 P p A d U 3 e E e f v 3 r 5 9 N X J 8 R f H J 9 / + 8 u u B 8 0 3 g N w A u M I o 7 + 3 d 3 d + / u 7 e z d / 3 r A f C t I u Z q 7 B A / A 0 t 2 9 R / f 2 H 3 1 d q I F 5 / A A N t N t x / L 3 h p r s P H 9 3 b e X T v 6 z H O b i A 8 H z w n o S 3 f 3 b u 7 c x 9 I 7 q W 7 O 4 / 2 P n 2 0 9 + D r Q e 3 4 w L v j z f N 8 1 w Z S P 3 n 8 S i D z L z 9 J y 0 w k a C 9 / / 5 8 8 o + W k 3 / / 0 O / T G 2 Q t o B n y B x p Q E E L P P v z 3 + S V r e e k 2 x / k v 6 S H 9 9 / P r s 8 x d H 9 A 7 / f P z l y z d H p 7 T u g Z + P n 3 / 5 3 S N g x i o J f + C T 3 / / 0 9 3 7 j 4 W w + o U D y 8 2 9 D 1 e E n P u H k x p f f f U P f n b 4 4 T W 1 r f K B f / P 7 P a a k O 1 s L 7 k 9 9 / I 6 / r r / z 5 D s J T 9 + f j b 7 / 6 f U w r / s 0 2 c n 8 9 / k l t 8 Z P m E / R l / 3 j 8 7 d P n L 3 / / 4 5 8 8 P u N E z B e v P / / 9 X 3 C S x I T L z 8 5 e n x B F H 9 v w G m M 9 + e L l 0 e + 1 7 1 O F P 5 J J u 3 l 6 n p 2 9 + F m Y n o e 9 6 X n 4 H t P z + v T l / y + n 5 + E t p m f n N S + 7 0 j 9 P T 3 / / 3 Z u n 5 v X t p 4 Z y K i e d e b E f 3 T g n n 1 e T d J a X 6 S m t g M / y 9 I t i O q + y 6 T / 6 F y + j k 7 T / / 9 p J s s T t T Z N 1 i 3 g y 7 v K / 3 z 5 + 8 f Q 5 N C J M q / 7 x W B N O b y i R + v v / x F e n r 3 4 f o O j 9 9 f j s x c u v 3 n x B f S D X 7 v 6 Q 1 O f z s 9 e M / 8 l X r 3 6 v n 8 I v r 1 8 9 B T y w y P b u 7 j Y 8 D f 3 o M d T n T x L 7 k M L l 3 x 6 / / u o l J X F f Y 9 H 9 9 e v j z 0 8 t t N d f f c H p u N / / 1 Z f f f Q 0 + C T 9 w 3 5 9 8 + f y r L 1 6 E T c x n j 7 8 i Q l M S 7 8 3 Z T 5 7 y e 4 D s f 6 Y N 8 f G L 3 5 + S e a 9 e / / 5 f v r B d d j / y 2 9 C b r 0 G m 7 k f U 5 v W b V 1 + d 2 J e 4 T f i R 3 4 Z f 2 g 3 a C J z X 3 6 Z Z f P o l p b F P X 7 w B f c g X u N v / + F j J F X 5 M 1 J b W g L m r S c R N Q U j Y U N 7 b 8 5 K P + v 3 r s 6 e / / 9 m L p 6 e / N 5 O 7 + 5 l p R c l 7 f P j s 7 P f G 6 P s f G v D u T d P M / 8 y 0 i k A L P n y M w W I W X n w u i w S n 3 7 V z f f a C L P 7 Z U / 7 1 9 Y s v 3 1 C S / s 3 v w + J 4 T E T 6 f W g + X p 0 h 9 v H / R B / M r H d f n R L / v y Z F Q B z 6 1 X P 6 + c X x 7 / 3 7 M x b y C / / 9 + 5 i / f x 9 + Q x q S b / H s G f p 5 9 R M / i R 8 i R 1 E v W 0 W M f 5 A d O / 2 u b c 9 / / f 5 v V G 2 d v X h G 0 / s k 8 P v t Z 4 8 / P 3 3 x 1 Y s z c n k 2 R D O 2 z W N a j X h O k v b F 2 Z v 0 X V M 8 W h b l Z x + 1 9 T r / C B 2 x C F F 2 G l N s f 3 / 8 G l r k 7 P j J 8 9 O T L 1 + 8 O T 5 7 c U r a x P 7 6 + 4 s q i U B 7 8 3 u T Z f 7 O 6 c k b v P / 7 s / / 1 O t L s b h T + 3 V e v X / 3 + r 3 9 v Z m c i 6 U + e P T 2 F f Y l 9 S F b l 9 O j p y 9 + f H D / + 9 b G d v K d n X 4 h N + r 2 f Y 5 X m C 6 c 6 d 7 7 c e / M T e 1 / e / 6 k H z 7 7 z + e e 7 3 / 2 9 6 J X f + 9 N n L 5 w m x U 9 V z 6 R c g J 2 w k g j r m 6 9 e c e Q c / P 3 4 + P c + e 3 3 0 + z y + y z 9 j 6 w u 8 a G C s k f y h f f A f z M M w l k 7 6 7 F q W W 9 5 6 8 S U h 9 P q I R F d / Y 1 x f v n r 9 Q r B 9 8 4 o 0 M 6 1 N 7 I j M y B + P n e p j I c B q B H 7 x 1 y O I 9 d 9 8 y S C w w H X 0 e 2 F q 2 E C / x k R u I p o 0 e M x L Y U f H + B u / 0 N + 6 8 C d A d W W P + 7 d r a N / m d / U 3 X U n 7 d v C i / U v e 9 A n x 9 N R 4 / j s Y r X 4 A 5 n x K t v J I P j V / G Z 5 9 / f v / X r 8 P S + j n Z H B e Q o b l F / x 9 / O Y N e f l M G b U T 5 I 0 Q C y u J r O 1 4 8 f T M f A b C 8 q T x H F v i k o H 8 X J w C 8 4 e h t f n G / 1 O J b 7 7 y / v K X K n e + q a V K W l Q 9 f k Z I v 3 7 p / 3 X C D t P r l 1 / K E j T T f N O s a w v A / n z v K M W z Q / / f T f c Y F / r s 8 Z t v f + e N d v / 5 P n 5 5 w 7 P H G p o 0 p / y l a l T / e P z F 2 Q v v c / s H C M 3 v g e A 0 q l P 5 g 0 I 3 Y M m E x m + P X x N d u a f f + 8 3 r b z 9 7 r r 9 + 8 d T + + v x z + Z V M N y 3 y s Q d C 0 8 d D N 3 N t P / n i 9 I s n p O M 6 7 X i t 7 6 k s O z 8 l 6 3 z 2 H M Y 7 4 B Q 0 I W 4 R / n J / i F d m 1 d G t d d N P v T n 4 q W 9 A N / 3 e P 6 9 0 k x D t / 3 u 6 C d M U / P 0 j T f W 1 N Z X w Q F x T 7 e 7 9 S F N 9 k K Y 6 + e K L N 7 / / G Y W L m 1 Q T u N n 8 G u g o n t D f W 3 C z + u j e D 0 0 f H e 0 J 1 v L H h 6 o m T 9 L 1 g y F N 5 R H t a 6 q m o 2 / T R C n Q r o o C G P 3 t h 6 G q 8 P 7 P v n L a H V R O u 8 P K a f e H q Z z A T N 5 f E U X F E S x + R t T V 0 z c H D 5 5 + 9 / c 5 / Y m n r 4 6 f 7 g 8 6 V v f + X 6 S s I N X m V 6 O 1 9 D P + 1 a g v / Y x / / X + / H v v 9 f / + f O n v x O Y X y X 7 7 + 5 l T a / v / f V N r r Q Z U W 0 O 9 H 2 u 1 H 2 k 2 c s W + f f v X l y 9 d f / c R 3 T z 7 d G 9 R u n / 6 / y h n 7 / 6 1 + e / X V k 1 d f f n P K 7 f 7 / 3 5 T b s L / m i P c j z f Y j z S Z + 2 0 + + 2 v v 0 2 X e f f O c n P z 9 5 M 6 j Z H v x I r 7 H g f e N 6 r b d K / a H a 7 N P / 3 2 s z S 7 I f 6 b A f 6 b B O 7 P n 5 l 1 8 O 6 r D 9 / y / q s N / n / w s 6 7 A t I O M F 9 / s 2 p s Q f / / 1 d j H t V + p M l + f m i y m z W Z 9 c Z I d A c 1 2 c G P N N n P k i b 7 6 s X T b 0 6 H / f A W J n / O d B j T 6 0 f a 6 0 f a q + O H 7 e / + X o P a 6 0 c 5 s p 9 F 7 U U Z n t M 3 Z z / x F Q H / 5 h T Z 3 s 8 L R R a Q 7 k c 6 7 U c 6 r e O R H e 8 + H N R p 9 3 + k 0 1 j s v n G d d v b i 2 Z c v X 3 3 5 k 9 + c M j v 4 / 7 0 y c z T 7 k R b 7 k R b r a L H X P / V 7 D 2 q x h z 9 r W g w K 5 h V L 9 + v f n / 5 W 2 h + B U 4 9 f n R 5 D J + g U W H Z / S M / u 3 j 1 L 5 U A k 3 p D U H n 0 n r 7 P 6 F 6 3 / 0 b 8 + S 6 f V o k r z Z f r d q n 4 7 y Z f T O a k 2 N C E V E / Z 7 V 7 B 5 T 4 0 q s W u o U e W z / + / F u C + / + v 2 f f P U U g / / G d O r u z v / v d a p P t R 9 p 1 R 9 p 1 V C r f v f + i 9 0 h r b q 7 + 7 O m V c 0 E v I c m + 7 1 v 6 R v + f 0 G T v T r 9 C a L 3 N 6 b F d h 7 + / 1 6 L G Y r 9 S I P 9 S I N 1 / M K f e v L t Q Q 2 2 8 / 8 m D f b / U V / s L v 9 L n f i u M P 9 p 1 J m b l m f f + f z z 3 e / + X i S s v / e n z 1 4 4 B c f K Z 6 D h y S t a M p U G 0 o 4 G f 3 S 2 v K j z p m r S W Z 4 + L y Z 1 n j 4 t m l X V F N P i H / 1 b l 9 o e D W O L F t 8 + e / r 0 9 I W S h m f o 6 D V N o P n 9 8 U v y 3 F 8 w N z x 9 d f b 8 + e s 3 x P R H t J j p / f X 4 2 8 e v n 5 4 + O / 7 q + Z u n X 5 5 8 J V z y 8 s X x F 0 z b J 8 e v T 5 + C n G + e f / n 5 l 8 E n V q / a T 0 6 + / O L l 2 d P w N V X Q n o / / s 0 f f 7 + y 9 6 t P 3 e J y e L V b r v G m r J k p N l z n 9 E T X 9 h i 9 P n / S p + W S c n q y r N m v S 6 / R 4 V d V t N i 2 q Z c 7 c + z q / W N f F L J u l r 6 t p k Z V R a t / 7 E b W j D X / y 5 U / 2 q X 1 C 1 K 6 W b V 1 M 1 o 7 M X + Q / X d V Z n J f 3 f 0 T d W M P f Z 2 / 3 W Z + 6 T 8 f p 0 7 z O p / N A M T h i 3 v 8 R M a P E P D j 5 q T 4 x T 8 f p y 7 q a r a d D a v b T H 1 E z S s 3 T L 7 / T p + a z M W n X u r o k 5 s w W R b 4 c I u q D H x E 1 S t T n s D N d o n 5 O n o B x t s h 0 p T 9 J d M 1 Y p T 4 h E u c w a a / z + p I c r w F q H / y I 2 l F q / 9 4 v I n 7 t t 0 k h Z H V L 1 F y p j x C l q Q v o I z R 9 9 v O X p q + e v O j T d O v b n 8 1 3 P 5 n v f T K / 9 8 l 8 / 5 P 5 / U / m n 3 4 y f / D J / O C T + c N P 5 r s 7 9 P / d O z E 6 e + n f H / G u 1 / C n 7 v 0 + k Z h h v n s n f V Y t Z 1 X 6 O S m G O i u h J G 7 B z b s / i s z i V D 4 + j s Q S 8 z 1 D Z a L u s 2 o B M 5 d + s V 4 y k a P R w + 6 P Y r U 4 f T 9 / H o k e 5 v d 8 + h b N N C u L H 2 S c V i B T 9 y q f Z u t Z N p h l 2 P 1 R p B a n 9 R e / d y S W m O 9 7 t D 6 p F q t 8 2 W y g 7 Y / i t C D D + f o n f + L N 7 / 1 T 3 / 6 9 f q / v f P r 7 R G h 7 3 6 P t 6 b u 2 z q b C x P T n t 4 t Z X U 2 z e r K u 4 0 7 b 7 s Y o 7 u e j g 3 H v 6 b 3 T z 8 8 e 7 n 3 6 3 Q i p P 7 1 j s 2 X p a b P K k c e h d A 7 S k h L e G f W x 0 V P e / V G w F + f v l 2 d n E a I / u J P u j H f v f f q 7 g 6 P L L F D N 6 b N 8 x h 6 I d T 8 m Z R 6 l + c Z Y 8 O c x o x + c f R 6 h + c G d 9 N 5 4 9 8 H v r s z d U S s v 8 7 b + R / / W M q + i l P 5 R H B i n 9 O l X O x F K P 7 y T f p 4 1 V V k s O W v 8 t P h H / + o m j 7 t 3 G 4 P B n 8 e E f X 7 / 9 4 o F K T v O L p Z O b Q t D s x q h / E a M z n s / C g b j d H 7 1 7 f 0 Y n W 0 0 C P + j a b N J 4 R x p a G z K J / m r e C X x + e m y x U p I V F P v / S h K j J P / 9 3 7 9 Z Z / 8 Z 8 j a T Y m V i 0 s i L y X s i 8 t s Z g h N r n a Z T W g 5 R G 0 l B z n p 1 t l n x e 4 n x d 4 n R Z T 8 G 4 P I n 7 + G 8 n h / / 6 B P / o K Y / w 0 l Q Z b k C a Z V + l X D U v C T + f w f / e u n 6 z L u / u 3 9 K H S M U / j 4 2 e s I h f 0 0 S B A 6 p m e v j 1 9 E C f y j + D F O 4 M 9 f n U Q I f M 8 L a s Q 6 H q / b a v G P / q 2 X R U l p / x f r / H K A k X + 0 B B i n 8 4 u 9 S P B Y D O Z A 8 M G r n K L J q t k + W 7 Z 5 v c h n A 6 H j 3 o 9 C x z j J 3 5 x G w p i C U i N f t j U 7 I N Z G n k 6 r 5 T / 6 t y 6 K 6 Q C F f 7 R o G K f w T / 0 E w p c O h b 8 z T t / U 2 b I 5 z 2 u 2 g X G S / i g i j J L 0 y a e 7 k c D l 9 x q T d l h e 5 s s h F f C j N c E 4 N U + e R s K T t 7 t G B V i i I j 2 3 n j T F k I 6 9 9 6 P 4 L 0 7 g s y 8 j A c j z s V W x L s Z 7 X s C N e F o 0 q 6 o p x M Z t P f + s 3 P 2 k 3 I u u v 9 7 b G P P 9 P O b p l z u R o K M k n u 4 s t 6 b 5 0 k 3 A c 0 r 5 l / E l 2 H s / W i K M E / o n n 0 R i D + L W W z F 3 l N I / i v K i l D 7 Z f R E J Q i i N 8 a Z q K T l B 9 P 0 a t N 4 Y 8 P 1 8 U x 9 P 3 / w + X z 3 7 i U / f f P m d n z j d / z R C a 0 P f 0 3 d T W j 2 h g K P 5 m m T / 0 e J h n M V P j y P B S O g n p 7 p w R b Q / b Y t f t M 7 b b B b 3 n u / 9 K O S L U / n 3 + i I S k B y P 0 + N V V b f G L m 4 d f 5 b t f p L t f Z L d + y T b / y S 7 / 0 n 2 6 S f Z g 0 + y g 7 g j 8 q N l w j i x f + L 3 j o Q q m Z / 6 D 8 i + y u o M C e g X i L S X W X p K a + M Z x d 8 Z O d + 0 3 E W Z J u N K h u T / U a Q Y J / / v / T A S 2 2 R + a j R C f t L l r / P 6 k h S 4 a P X X W b m e R c n + o 5 X F K N m f 3 v u 9 I h F P d u 8 m r j 9 b n t c Z 5 V P r 9 b R d 0 0 e v K 1 L 5 0 T X d / R / F m n H K P / x u J P D J / B R q n / K 0 z P s M n 5 X 5 t F g U 5 N h w O 4 j B F + u o A 7 P / o 6 X G O P U / f x C J h r L 7 Q 9 T / 4 h / 9 e 8 q 2 W A 3 E n P s / i j n j V P 7 i O 5 F I K P v 0 J u 3 C t l S S K m / y 6 b I q / 9 G / 9 a K Y w r L G F 9 T 3 f x S J x u n / + q v I M k 3 2 4 C b 6 v 8 4 v 1 n U x y 2 b p y 3 / 0 7 5 m U I L 2 q m d M o + X + 0 G h k n / 0 9 9 G o m S y C / / G i q e 4 q n T Z R u l / o / W K L v U / 4 m f f H V 8 7 7 t P 9 y O u z R N v 7 S H d e v L Z Z P e T y d 4 n k 3 u f T P a j 4 R L S C z 8 K l y L U / c 7 n E f d l Q u G S I y / x 7 c u 6 a v O p q H L x E Z H H H X T T 9 3 + 0 N B m n 9 s t X E X d l s t e h 9 t O 8 w S I w J V 2 K H 2 S D S a 3 9 H 4 W g U X V 9 e v 8 s k m 6 Z 3 O s Q + V W e N c X F c g N 9 f x R r x p n 4 u / c i 3 i D p 3 f d d v r z / s x p S / n + X w L / 3 3 m n E 3 T s Z i 7 v R I N v d F u R Q N D 3 P Y + v k s + n u J 9 P 4 0 u X 9 H y 1 d x s l 9 8 B M R 9 2 5 q M 4 b s z p H T B k c 6 N + l w Z A j B 4 B S v Y 3 E T 3 E 4 2 k u K d t q q j s c 3 9 H 8 W W c e o / 2 4 t o 6 6 l N G H 5 R L P O 6 i l L 0 R 9 F i n K L P n 0 Y y 4 E 9 p 3 b L 2 1 3 V G T j m L o r 7 E 5 1 A j I / r 7 Z b 5 s R K d c p 9 + J U v 9 H w W K c + q 9 e R h L g p 2 M Y R 9 I Y X 3 d t 7 f 6 P o s M 4 u X + f n U h 0 e O a v 0 t + G 5 O n W 2 V n 6 W X q c f h I l / o + C x y j x f 5 / 9 k 0 j w e A b q 2 z X 6 p 3 l N p n I m z s o z W m H D L E h C h K n O Z I / 7 K z 9 a 4 Y x T / f h F J I g 8 v i X N o 5 T + U S Q Z p / T n P x W J d M 5 + 0 l M u l u Z b Z z 9 J n H y W f p K e y T 9 n c a b e G F T + P G b q F 8 e R m O d p B i 1 B i 5 R V v Y D L H W f f T 3 8 U R 8 Z p + u a L S G C z e 0 t F k U 6 r Z f p s T b / n n A H M L q J e + K c / W p m M E / + n f p 9 I X L P 3 D R P / R 0 F l l P g / 9 e n D S A h 0 7 7 b E 3 7 p H q n y X t H g 8 k f L p x s D z / 3 c 6 / K f e H P z U T V T / 7 o t X v 8 / D + 5 9 / Z U J F j + r p K W W r F k T q G C l 3 f j Z z U k e / 9 + O 7 n U / + P 0 v a F 2 C 6 H m m P F 6 u y M M m / a 0 p p U w J K / o o S e 6 O 2 + B G x L b H f f P t F n 9 h f V L P i n J b Q B x j 5 Z 1 M n / P + J t j / 1 5 k H E z 8 s p + X Q x R N q N m a a f 9 6 R 9 8 e C L h 0 / e n P 3 U k y 9 / 6 t P f J x K t i M U j 3 T D N 1 r M h E m / M L v 3 s k f j o 5 P d 6 9 v v v 7 e w + 2 D n Y e b i 3 s 3 e A r K L 5 7 v 8 L x L d 8 / e n J 5 0 8 i f F 2 Y v F O 6 l U d 9 i Z 3 / H 6 S W 7 v K / J 1 8 y 7 s + O T / D j + M 0 r / D g 5 J X K 8 e v V 7 / / 7 8 y + n z N 1 + d P d 3 t U Z C X b Z 8 + / C 6 l I U w T b b u 3 y d M w T R 6 / + O q L 3 / / 1 y f F z H i X + e P n q 9 O S I r J 3 9 / f H p F y + J N m e v 0 e L l 8 9 O f P H 3 O 6 H 3 1 x V f 8 y / P j z z 9 / R X 0 9 v i u / P X 7 x + q s n P I J n z 4 / f / P 4 6 W 4 / v e n / J N 6 8 7 3 5 m / z b c 0 d R b K 6 9 / / 6 R n D / L 3 O n u I F / C B i G u r c j k y y u v 0 j M t 1 A p u O f + o m b y N R R n H 0 y o X P 3 x / 9 / K a b B 1 c v T J 7 d m L H Z H / 9 9 N s Z 9 N i v m J 2 B / x 2 G 0 o J j z 2 + 5 x + a R X S j T z G X v j P X 4 q J H n t y 9 u W X t 6 Y Y + 9 Y / z 9 S 9 K q + f f P m T t y b T z 3 P l p a L 4 e 7 + w z P I j 5 X U b d f 9 7 P 3 / 6 e 9 2 a x 3 6 + K y + h 2 M F P f H 5 r i v 1 8 9 F W / h u f 1 8 5 2 x x L v / / N X J r S n 2 8 5 G x N K T + / M F N D m o n g f H z j E w q f 9 / Z e 3 V b M v 1 8 l r + n b 3 6 f r 5 7 9 x K d v v v z O T 5 z u f 3 p r i v 0 8 d 7 c 0 V t w / O f g R x W 5 J M V Z e J 7 / 3 w / 1 b U + z n o 4 5 / f + f h 5 6 W O / x r y 9 / O R m 4 R M 3 3 2 6 / 6 N 0 w 8 1 k e q / A 5 u e x x + C 0 + c N X 3 7 6 9 N v 8 R x R D j 7 O / / S G P d Q h S f 7 e 3 c m k w / H z W W p v s O T n 7 q 1 m T 6 e c l N k m 5 / u X N 7 o f v 5 7 q a L Y / X m i 9 u b w p + P 8 n f r t c I f M V Y Y 2 L z P k s 6 P P A b 4 W M / v / 2 i B w l L s V l J 5 s / L 6 0 S J Y 6 E f c v G z 4 8 z z d I H 7 E T z 6 5 S d 3 / i L F C i n 2 6 e 3 v l 9 f P X Q T 3 5 v b 7 Y u T W Z f r 7 r e K H Y 7 o s f r R X e Q r E / 3 7 F O 5 4 1 k + n n s o D 7 9 W o t g P 4 9 N 4 c P f + / W P U s q 3 I N P 7 J E h / / q q p n 7 r 3 + 7 y 6 L Z l + H g v d k 7 M v b y 1 0 P 4 / J 9 P S n P r 1 9 8 u p H 3 h R W J X 7 q J 3 Z + R L H b U U w d q 9 M v r b K + k W I / f + 3 f 8 f G z H 0 X M 7 0 W x h w d n t 1 d e P x 8 Z S + V v b / f Z r c n 0 8 z i w + X o 5 v p + X j C X J 4 5 / 6 9 O H t M 1 Y / Y i w s 6 Z y 8 u j 1 j / f y N c X 7 v 7 + z 9 K M a 5 W f 6 + + 9 1 7 t 0 / s / T x 3 R T X c + f z B j 3 y s 9 6 L Y k 5 O n t 8 / K / P w 1 h d 9 9 + e p H j H V b i t 1 2 g f B H y i v 0 S l 8 9 s V S 4 D c V + R L G f + v z 5 T 9 6 a Y j / P H d R b J y F + n n t e 4 k f c + 7 1 u n V 3 + e e n H K 5 m + + M 7 t H d S f j 2 R S N f X F 7 3 1 T g u Z H z k P o b n 3 n 8 4 N b M 9 a P n A c 4 D w c n P 3 V b i v 2 8 V O z v n 3 n 4 k c d w y 4 X W H y m v g G I n v / f D H 4 X U N 4 v i e z n v P 3 + d h / d a q / h 5 b g p v n a v 5 E c U C i v 0 + P / X 7 7 N y W Y j 8 v n Q d d j / 6 9 X 9 8 6 K v z 5 S a b b c t O P P I a v H 0 f / f P d K 3 3 t p 7 O e n K L 6 / K / r z 3 R R K g v T N 6 e c / U l 6 3 p J i o + 8 9 / 6 t a i + C P l B Y r 9 3 n u n 3 7 0 1 x X 4 + B o j K W C + O b 0 + m n 7 8 B 4 n v F 0 T 8 v u U l 8 r J / 6 9 C b F / v O b T J p u e L 5 j N f S P H K t h o b t 5 S e d n n U z / X y D T v d / n R + n 2 W 1 J M c w y v v n 1 7 j / 1 H F H v P t f q f x x r r 9 3 n 1 x I Z 3 P y L T c M T 8 e 3 2 x c 1 s y / b x z E 5 6 + e f 2 T P / H m 9 / 6 p b / 9 e v 9 d 3 X O h 7 I 5 l + P v r m G u m 9 e n l r b f 7 z U + i Y T D / 1 6 c P f 6 7 Z k + n m f p n r / 2 P j n u 5 t w 2 6 T L j x J 7 g S l 8 c v b l r R 2 r n + 8 8 p j 7 W 3 u 6 t o 8 K f l 1 Z R y f R 7 v 7 B + 0 4 1 k + n n O W K r u 3 3 x x + + T V z 3 c D K X 7 8 7 o v b r 0 r 8 f P P j H Z m O 9 / c P b k 2 m n + + i y B Q 7 v X + 2 8 y M / 4 n Y U 0 y T g 8 b E N b H 7 E Y 7 f h s e P j Z 6 9 v T b G f l 8 p L r O L + y e 2 V 1 4 + s I r L L z + / f P t D + + e i g a k r 5 i + / c 3 n n 4 + c 5 Y 7 y + K P 4 8 1 1 v u k b X 4 e M 5 a X a H 5 5 d v Y j d + t m i n l p m 5 O n P 8 o 5 3 4 J M L 3 d u r b H + 3 0 m m n 2 0 y S d r 0 4 C d u n 3 n 4 e a n Y x W P / q Z / Y u S 2 Z f n 5 y 0 3 u v 1 f 9 8 t n + e x 7 7 3 6 e 0 9 h p / n w b O k G 3 7 v n 3 z 5 k 7 e l 2 M 9 j U X x 4 + t W t N d b P 4 1 D w 4 c H Z r e 3 f z 2 N u e v r w u w e 3 J d P P d 8 W u i 2 A H J z 9 1 a 4 r 9 v H S s x P / 8 f X Z u 7 z H 8 v C S T y N / n D 3 6 U M b 4 F m d 5 H T f 0 8 J t P 7 5 D 9 / X p K J d d N 3 v / P 5 r b n p 5 6 d v I C r 8 2 d 7 O b c n 0 8 9 0 3 E P k 7 + Y n f + / b L N D 8 f 5 U 9 d q N / 7 h R 3 6 j W T 6 e R n C 3 D a F 9 6 M U e i B / 7 7 X + / i O N 9 b 7 Z h J / n a a p b J / Z + J J U B x Z 7 8 5 J P b S + X P X 3 X / X m v M P 3 + d h 9 / 7 O 3 u v b k 2 m n 5 f c 9 N 6 h 4 M / j G O d 9 Q s G f x 9 x 0 s v v i 1 t z 0 8 9 2 x E j X 1 U 8 f H V q Y 6 F P u R m + B R 7 O m b 1 z / 5 E 2 9 + 7 5 / 6 9 u / 1 e 7 0 8 O 7 s t j / 0 8 1 l g / 9 e n D H + U Y b t Z Y x z / 1 E z s / I t O N 3 H S L H M O P 4 r / Q F P 5 e X 9 y a s X 5 + q i k J k 5 / f v 7 W a + n l M p t P 7 Z z / i p p v V 1 P v E x j 8 / y S R G b 3 / / 4 L Z k + v n u p q s 2 / 7 0 f 7 t + a Y j + y f + + b Y / 8 R x W 6 X i v l R K B g G z 1 / 8 3 s 9 u z W M / f 5 3 3 3 + f z n 7 p 9 V u b n Z f J K c n x P 9 7 + 8 N Z l + n l t F X a D f 2 7 2 1 / P 0 8 d r e e v N w 5 u C 2 Z f j 6 r q e M X t / c Y f p 7 L n w b P B 2 c 3 Z W V + 5 D G 8 b 4 D 4 I 4 q F O v 7 0 S + s Q 3 C i V P / L j E f m 8 O b 1 9 r v T n p b s l Z P r 8 1 e 2 9 0 p + X V l E y D z / x e 9 8 6 Q f o j + W O r + O r b t 8 7 V / D z 2 S h + e f r V z W z L 9 v H e 3 J E D 8 7 r 0 f p s b 6 / x a Z v t 4 C / c 9 L x X 7 r 4 P l H r m i o s X 7 v 1 z c l a H 5 E s Z D H D k 5 + 6 t a i + C P n A U n 4 z x / c P g n x 8 5 x i X y M J / / P d j 5 B 8 4 N m X P 0 o 0 3 5 Z i 4 n l 9 5 / O D W 1 P s R 1 J J U v l 7 v z y 1 g c 2 P b O V t e O z 3 e f P F j 9 I 2 N 5 P p p z 5 9 e O t 8 x M / L 6 F r l 7 + S V D W x u 5 K a f 5 x p L G O v 3 f r a 3 c 2 u K / f y V v + + + f H V r B / X n p f w p N + 2 d 3 r T Q 8 / O c m 2 6 b h P + R m x A G i P d + r 9 s 7 7 z / f F f v 7 J 5 p / P u Y D V R R / 6 i d u T 6 a f l x p L F P v v s 3 N r + f t 5 a f + + R l b m 5 7 G a + p r L F j / K y t x u P e x H z k O o 4 9 + c 3 j 7 H 8 P N Y K j 0 e e 7 p / a 3 X / I 4 r d M o 7 + k V Q G t v L 3 e b 5 j + e b / R R T 7 f y X F 3 t + l / 3 n p h L 1 / r u b n c e R z 8 h O / 9 0 0 p 5 R 9 p r I B i T 3 7 y y a 0 Z 6 + e l / K l i P / 3 S h s k 3 y t / P x 5 B a Y 8 V 7 v 8 + r W 5 P p 5 6 W a k g X C 4 x e 3 F r q f l 9 y k / u f z p 7 d e I P z 5 z E 3 7 J w e 3 J d P P S x W u l u 7 T 3 d t z 0 4 / i P z D W T / 0 + O 7 e m 2 M 9 L N S V O 5 + / 9 c P 9 H T u f t K P Y 1 U s o / H x l L y P R 7 / + T L n / w R m W 6 U v 1 u s o / 5 I / s K k y + / 9 + v a p 0 J + X j C X 2 7 / O f u m l V 4 u e 5 / y n 2 7 / T 4 9 k s R P x + 5 S b X 5 d / Z + F B v f z E 1 P T p 7 + y J u 6 J c U 0 N 7 W 3 e 3 t v 6 u f 7 c r M s n r 7 Y + + 6 P e O x m i j 1 9 8 / o n f + L N 7 / 1 T 3 / 6 9 f q / v O C r 8 i M d u R b G X Z 2 e 3 p t j P 8 3 S D R o X H x z Y 3 9 a M 8 1 r D z f v O K 6 Y + U 1 9 d 3 U P / / K I r v T b F b G M g f i S K J 4 v P 7 P 0 o p 3 5 Z i s q T z 6 u V N 3 v 3 P 8 y D o v R c I f 3 7 K H 5 P p u 9 / 5 / O B H p v C W F B P F v r 9 / E 8 V + n s v f e 9 u / n 8 9 k O n 5 2 a z X 1 8 z j z 9 / u 8 e m I D 4 h v J 9 P P Y T f i a 6 Y a f v / J 3 i 1 z p z 2 / 5 U z K 9 3 L m 9 0 f t 5 T K a f f H J 7 b f 7 z V + i e / t S n t 8 8 m / P z l p o e v v v 2 j d Z z 3 o t j T 1 1 / d 3 u n 8 e c l Y k k J 4 / v T W S Z e f z 7 H x 0 / 0 v b 0 u m n 8 / c 9 G x v 5 7 Z k + v n J T Z J C 3 3 1 x 8 i N t / j 4 U e 6 8 U w s / j F V P P / / x 0 9 y b F / i M e + 9 p h 8 s 9 j 5 f X w 4 O x H H v s t u O n l 2 d m P y H Q j N z 0 5 + / J H j t X N Z D r 5 i d / 7 1 m 7 6 z 2 M y P X 3 4 3 Y O f d a P 3 / x O K S T b 9 p z 5 / / p O 3 Z q y f 5 4 6 V U u z 4 2 J r + G y n 2 8 1 E U d Z n m + Y 5 d e r m R T D 8 v 8 5 8 c M f 8 + b 7 6 4 t T f 1 8 9 j p f K / 4 7 + f x o p + n p u 7 9 P q 9 u T b G f j 2 p K o 5 n f + / X t / c + f 5 4 y l O b 7 f Z + d H F L s t x Y T H n t / / U S r m v S h 2 / F M / s f M j H n s f i p 2 c H t / a j / j 5 7 s d / j Q X C H / H Y + z p h P x 9 d i v c P q X 8 + u / S f v 7 p p E e x H G i v 0 v A 5 + 4 t Y 6 / u c n Y z G Z f u r T h z / K l d 4 s f 6 f 3 z 3 Z u T a a f j w k a z W P t 7 T 7 7 E Z l u 5 K b 3 8 j 9 / / p L p + M 3 p 7 c n 0 8 9 z o q f y d f m k 1 9 I + M 3 i B j P f l 0 9 / Z G 7 + e l / E m 6 / a d + n 9 s b v Z / H 8 v f 0 z e / z 1 b O f + P T N l 9 / 5 i d P 9 T 2 9 N s Z + P 3 t S t g 7 4 f 5 f j C / M t P f X q T K f x / J 8 V + L i j G y u u 7 3 7 1 3 + 4 j 5 5 6 M o q i u 6 + + L 2 Z P r 5 n t i T x M L z p z 9 a o H g v i v 0 + n / / U 7 X n s 5 7 E f 4 U n l 7 / X F z q 0 p 9 v N S e d 2 W s X 4 k i o H n 9 X u f v L L R z I 2 M 9 S N R h O f 1 + Y P X P 6 L Y 7 S i m 3 v 3 x s U 0 s 3 E i x n 5 f R N T P W w 4 O z 2 2 e 3 f u R 5 w f P a O 7 3 1 k u r P 4 + z W L W L F H 5 G J k o A n T / d v S 6 a f 9 / L 3 3 s s W P 4 8 Z 6 3 3 W 6 n 9 e k k l d 0 Z 9 8 + a M k 4 C 0 p p o r 9 9 V e 3 t n 8 / c k W Z x 7 6 z 9 + p H P H Y 7 i t 1 a x / + I Y i H F f u L 3 v v 1 i 4 s 9 z q X x / P / 7 n v e c l F P t 9 d r 6 8 N c V + x G O g 2 L O 9 n V t T 7 O c x j z 1 9 n 7 X r H 2 n + g M d + n / 2 T g x 9 R 7 H Y U u 7 X P / 6 P U 4 O d n p / f P b q + 8 / t + t 7 n / 2 K S a r / S 9 f 3 T 5 L / / N y w U x S E 2 9 O b 5 3 B + X k p f 6 K m f p / n O 9 Y h u J F M P 8 / l T 9 d 8 7 v 0 + N w X a P 6 J Y I I p P P t 3 9 U d h 4 W 4 q 9 f 9 j 4 8 5 x i q s c O T n 7 q R w 7 q + 1 D s 9 z 5 5 Z Y 3 e j T z 2 8 9 F A 6 t r 1 3 q e 3 F 8 W f l + 6 W a K z n T 2 + v 4 3 8 + k k m d h + N j u w h 2 I 5 l + p N i h 2 E + / t M z y I 8 V + G 4 3 1 X m t n P 1 L s P y L T R j I d 7 + 8 f 3 J Z M P y + X + J W b D s 5 u n 2 7 4 e a 7 Y v 0 Y e 6 0 f L F r d b t v g R j w V S e f J 7 f b H z I + f h f S j 2 5 O X O r d X 9 z 3 c e U w f 1 1 R N L h R / x 2 G 1 4 7 L 0 8 r 5 / n P K b R 9 e + z 8 + W P e O y W F B M e e / X t / V v z 2 M 9 f 7 / 7 p 5 w 9 u 7 4 T 9 f E z b v H 9 I / f M z C G I 1 9 f u 8 + e L 2 Q d D / 7 1 z 6 9 6 S Y M N a 9 3 + s m x f 4 j N f V + H s P P Z / k 7 f n F 7 b f 7 z l 5 t O f u + H t / Y N f n 5 y k + i m n / r 0 R 9 r 8 v S h 2 8 h O / 9 6 0 X w X 5 + M p a o q Z / 6 f X Z u S 6 a f x 2 r q y c n T W 6 u p H 4 X J 7 8 1 Y P 8 8 1 1 q 2 T V z 8 S R V o E + / z V y a 3 J 9 P O c s Y R i p / f P f i S K 7 0 W x h 8 / v 3 9 p 5 + P k p i q L j P / + p W 4 v i z 0 s f S x T 7 7 3 3 y y n L I j 8 g 0 r N j f n N 4 6 x v l 5 R 6 a n X 2 / l + e e l b h K P / d P d W 6 v w n 3 f c 5 I X J u y 9 + p M J v t n T f / c 7 n B 7 c l 0 8 9 P o Z O 1 0 e d P b y 1 0 P + 8 9 T a H Y q 5 c 3 J R Z + t J o c U O y n P n 1 4 E 4 / 9 i G K B j r / F i u m P K B a q + 6 f 7 t 1 4 K / H l p F b 9 G x u r z r 7 7 z 8 4 p M T 9 + 8 / s m f e P N 7 / 9 S 3 f 6 / f 6 z t O p n 4 k f 7 e R v 1 t Y x c 1 + x M 8 7 i n 3 3 u / d u 7 c f / f P e 8 V H k d n P z U r S n 2 8 3 1 J R x I 0 + / s H P 9 J j t 6 O Y 8 t j z H S t p N / L Y z z c D + T X V / Y 9 E E d m t l z s / E s V b U k y T 8 C 9 P r Z t + I 4 / 9 P M 7 g / D 4 7 t 4 5 8 f l 5 q L O G m n 7 r 3 + 7 z 6 k f z d j m K a a P 6 9 v t i 5 N W P 9 P H Z Q 3 y t s / B H F v r 4 f 8 f N X e b 2 X K f z 5 S C b R W A 9 / 7 9 e 3 N 4 U / z 7 1 S Z a y T V 9 Z v + p F V v A 2 P P f n J J 6 9 v z W M / 0 v G 3 S 8 3 / i M c C H n v 6 8 L s H t + W x n 5 e L G e 9 P p v + / i + J d / v f p q 7 P n j N L L V y / f n J 2 + F k q + f P X l y 9 N X 8 j d e 1 m e X o A D I T x 4 / / 4 r Z 5 W 6 3 8 Y a X 9 3 Y / 5 O W 9 D 3 n 5 3 g e 8 f O 9 D x r z / Q S 9 / C M H 2 f Y I x p 8 l v 7 w f E J 9 z X B L K 7 4 9 P g 6 P f + e j A + g B S 7 O w E p d r 8 e A h / A Q r s 7 + 9 8 A A v c / B I F P P + T l B y E T R H z C 7 7 5 5 / Z 2 v N 6 q D D 0 H s o Y / Y 3 t d C Y D c U k 6 8 H I 5 S S 8 d e U k 9 1 v g E v 2 P k D f 7 H 6 I g t 7 7 c C n f 3 / l w G P e / A R g P v x k Y P j G P 7 o / T 0 6 b N Z l V 6 v M z K f / S v b 4 t p l c 7 y 9 G x 5 U e d N 1 a R P 8 z Y r S 2 r w 9 T r r K P t Y 2 P b p s x d f C 3 b A U l + T G A F n f V 0 Y P Q / g f V 7 + + u q b X v Y F 8 7 1 e 3 s X / N 0 3 N 7 3 O w 8 + L z 3 + e 7 n 3 / x / i Q B 7 J u n / e t p Z s A O l N p P / e S r 5 7 / / F y 9 3 v o Z W A q x A s / 3 U s y 9 + f w P u 9 / + J n X v 7 X w + m b w + P j p / + 5 B f P q d 1 P f T 1 Y v n k E r L O f P D v 9 f V 4 d f z 1 g o b n c v 7 u 7 e 3 d v Z + / + 1 w P m 2 8 e j v f 2 7 O w c A t p P u H j z a e f h o 5 2 t C D Q z n z 6 Z u 2 u 3 E D B 4 9 0 t 2 H j + 7 t P L r 3 N e w 2 o A Z i 9 f m r l 0 9 f n R x / c X z y 7 S + / H r h Q k v b u 7 t w n J H c f p r v 3 H + 0 + e A T 1 8 X W g d t z n 3 T E G P i Y H Y W + 8 m S X u 2 m j s J 4 9 f S R / 8 y 0 + + O P 7 i 6 K d O X 7 w 5 e 3 r 8 l F 7 H n 2 h C Y Z 9 4 D P z b 4 5 9 8 e f z q N U V 3 L + k j / f X x 6 7 P P X x y d P b 7 L P x 9 / + f L N 0 e l P P L 6 L n 4 + f f / n d o 8 9 P v z i h a J R + w 5 + / / + n v / c Z 9 x H 8 9 / v b Z 5 9 + G 9 s N P f M J x 7 J f f f e O 3 x B / 6 4 e / / / P T F E e I f 7 0 9 + 9 4 2 8 q r / y 5 9 T K / / P x t 1 / 9 P q Y V / 2 Y b u b 8 e / 6 S 2 + E n z C Q y V / e P x t 0 + f v / z 9 j 3 / y + I y D 2 y 9 e f / 7 7 v + B Y + O z L J 9 9 5 8 c X R D i m h 4 1 e n J O L 6 A Y / 6 5 I u X V r / H C P + T p 7 / / T 5 7 9 / l 8 + + f 1 P v 3 P 6 6 u T s 5 O z L Z 2 c v v t F p A F M E k 6 A f 3 D Q F 7 j d D q / 9 X k v 2 n m H A v 3 7 w n 2 Y 9 f / f 4 k G p R Z e X 0 z s c 8 6 x A Z k I q 8 S S H 8 Y 4 v 1 / n q A 7 L 7 / 6 / Z 8 8 / Z z 0 w X u R d O f s 9 3 9 2 9 v q E i P r + B A 2 5 9 8 k b n 3 t J q b H H E 7 C w U X w d R t b W D 4 V m b g 6 o / U N t b z 8 y i u b 0 x W l q Q b 1 x X 1 j C R S b p 6 P X p S 3 3 J f B J M 2 t 7 P w a x Z 4 n f m 7 O j 3 2 v d p y B 9 5 k 3 i X / / 3 2 8 Y u n S E O y q 6 F / P H 7 9 5 v g N / X h D i c f f / y e + O n 3 1 + w B j 7 6 / H Z y 9 e f v X m i y + f n h 7 B Q b F / S K r w + d l r H s 7 J V 6 9 + r 5 / C L 6 9 f P Q U 8 I L O 9 u 7 s N D 0 4 / e k x 4 n / 0 k t / n q J U T y 9 e / / B f 1 z / P m p h f L 6 q y 8 4 K / n 7 v / r y u 6 / B U u E H 7 v u T L 5 9 / 9 c W L s I n 5 7 P F X R O / f / / j k z R l p X b w H y P 5 n 2 h A f v / j 9 T 7 5 N H P r 7 f / l C e q C h d z / y 2 9 C b 3 T b 8 E b V 5 / e b V V y f 2 p V 2 0 C T / y 2 / B L Y R u B 8 / r b N H d P v 6 R 0 L 5 l q 0 O f N M d O l 8 / G x k i v 8 m K g s r Q F z 9 / c 3 L D M c 1 I U N 5 b 2 9 j e / 9 1 J u D n 9 L 3 b E P T 3 + u z p 7 / / 2 Y u n p 7 8 3 M i q 9 z 0 w r S o v j w 2 d n v z c I 2 f / Q Y O H e 3 L U d d q H t x a A F H z 4 G T T B Z L z 6 X V Y r T 7 1 q W O H t B T t T Z U / 7 1 9 Y s v 3 1 D O + 8 3 v w 8 J 7 T L T 8 f W j a X p 0 h 5 P T / R B / M y 3 d f E T V O X 5 N G I E b + 6 j n 9 / O L 4 9 / 7 9 G Q v 5 h f / + f c z f v w + / I Q 3 J X X v 2 D P 2 8 + g m W B h G z S H C j 8 s c / y H 0 4 / a 5 t z X / 9 / m / U 7 p y 9 e E Y 8 8 C Q I t u x n j z 8 / f f H V i z N 2 L g d D S N v m M a X 2 n 5 M 4 f n H 2 J n 3 X F I + W R f n Z R 2 2 9 z j 9 C R y x n Z 1 + + w A T b 3 x + / h o o 5 O 3 7 y / P T k y x d v j s 9 e n J K q s b / + / q J n I t D e / N 7 k E H 3 n 9 O Q N 3 v / 9 2 a F 9 H W l 2 N w r / 7 q v X r 3 7 / 1 7 8 3 8 z w R 9 C f P n v K n b z o f v P n 9 z 0 i V w d m W 5 v i L u C B b 5 E e g 3 u n z U 4 j O 7 0 / u N n / 2 O P D H q a 3 x r X 8 f f Y k / I 7 N 3 a l 4 4 W 8 7 y d 5 h l + e X x T 2 b l u g d b P q Q 2 I c R Y B 6 9 O i b 9 f / f 7 H r 1 + f f v H k + e + z u Z s n p + + O Z 7 N i O U p / M q + b o l p + 9 o B y Y e O 9 8 T 3 6 d 2 e U n q z L d l 3 n n y 3 z d V t n 5 S h 9 u Z 6 U x f T 3 y q / f V G / z 5 W c P 9 z 7 N P t 3 b O Z h O z u 8 f T L L J 1 8 H 0 5 D n h u h n N a b U Y N 9 l q P C n G e T v O K F a 8 / k F e j z O g P q Y x n L X 5 4 k 3 + r j 0 t 8 0 W + b N 8 L C 5 Z v M 9 + b 0 X j 6 8 v f f f S / Y p 7 8 3 S c M t Z p u G 8 M X z k 1 e / 9 8 F P v X p 9 9 v u 8 e b P / e 3 / x e 3 9 7 7 / f Z + / a X v 9 f L 9 + r w 9 b d P T 9 9 s 7 u u k W k 6 L s s i m x T / 6 t y 5 t p P 1 e v T w 9 h R P 2 + 7 / + 9 v H L m w d 2 / 8 W T L z / 9 9 G x / 5 9 X Z z u n D F z / 1 8 D v H z 7 5 7 / / O f / L 3 f q 8 t X 0 L + b + / r d j n + 3 3 U f 4 5 7 0 A P z 1 7 / f L 5 8 e / z + 0 M r n 5 2 Q y n / + 5 v T V Z n Z k n f I e o J 9 9 + e q L 4 z f f L E z o h 9 9 f F c Q N w v M L y / b w 9 3 i 3 K N N L F f G P d s c 7 H 6 X 5 c l q R + F x 8 9 t G 6 P d / e / f S j 3 + M X X r S H v 3 G C 5 q / z u s j K 4 g e 5 J 1 Q p g V g 2 j 0 i 9 f v b R v G 1 X j + 7 e v b q 6 G l / d G 1 f 1 B W U s d n b v / t 5 f P H 8 9 n e e L b L t Y U l p n O S X 9 a 9 6 a 3 f z W R 4 J A m g K F N 9 e r H H / / Z E a o T M o c n 9 0 1 H 5 p G Z 0 + 5 y f E r 1 v 2 / v w s t u L V 8 a 9 o y M Q w A U m D c J P h Q x n 4 3 N n h 8 / V 5 s d f z V G w r Q N 4 v i + 8 7 5 y f F L 2 M v 3 h n n X t 0 n G 7 I k d 2 2 z U 9 n 8 W j d r + e 5 H z R 0 b t / 5 N G 7 f X n + 2 + + + O 7 Z t z 9 9 v b / 3 U w e f v v y 9 n n z 7 9 3 r 1 + c 6 T 3 + u 9 O v x / o V E 7 O / u p Z 1 8 + v / / k z Y v v P P 2 J V 8 8 P 9 j / / 4 i c / f / X l 5 0 / f q 8 v b G L U T G L W T H x m 1 / 1 8 Z N W J X g G o 3 G D V J e d x k x z C U H x m y G w 3 Z / Z 9 F Q 3 b / v c j 5 I 0 P 2 / 0 l D 9 n u 9 / P L 4 w Y P f + + z T Z 5 + f 7 r w + 2 / 3 2 p 6 f f f X r y e 7 3 8 7 n t 1 + P 9 C Q 3 b 8 U 2 e f / j 7 f + X 1 + 4 g t y m w 9 + 4 v m L v f u f f n 7 / 9 d 6 z n f f q 8 j a G 7 P e C I f u 9 f m T I / n 9 l y G 4 X n X H q 7 f e P L 2 H + K F L 7 J g z c p z + L B u 7 T 9 y L n j w z c / y c N 3 I P 9 n 3 z 2 4 P n L 0 9 1 v P 9 j 5 z o O T 5 1 8 9 O P 7 0 y d n e 8 5 9 8 r w 7 / X 2 j g H n 7 6 6 v X v 9 f D 3 O t j f + e r L 0 7 P 9 / a 9 + 4 i e + / f L N T z 5 4 8 l 5 d 3 s b A P Y e B e / 4 j A / f z 0 M B J + v G n s A p F 1 M L K 9 I / M 2 t c 1 a 5 + / o p X X X d P H N 2 T P D N D 3 I O D P V 0 P 2 e V 3 M 3 q v 7 n 0 0 L 9 u b 4 1 e e n s i Q 7 0 M X u h 3 b x H k b y 3 n d + r 0 / v P / m 9 v v 1 y / 8 X z b 3 9 3 / 9 l 3 f p 9 v / 9 R P / t 6 7 Q O k 9 O r y F k f x 2 9 d P Z + 4 3 i v W z i 5 z / 1 U / f 2 v / P V 6 6 8 e f L X 3 / N u n n + / 8 5 M m n x 8 c n X 5 6 + V 5 e 3 s Y m 8 J P f k d 9 t 9 v 2 w / j y I y J d 2 5 R o Z 5 9 9 u / z 8 P P 7 + / u f v U T L 5 4 8 + b 1 / 4 u x g 5 / O D 4 6 8 + f 7 + h S I c n X 3 7 x x f G L p 5 v 7 3 N n 5 c u / N T + x 9 e f + n H j x 9 + d X L b / / E 7 / P w 7 O H v f f b 7 7 D 3 a + x p d v v l 9 u t P V 7 e / 0 3 S q j v 2 f j i + L 8 a 3 T Q J + J e n 4 i n P / H V / h e f P 7 x / 8 t 3 7 + 0 + + 8 + b N k 4 P v v D z b 2 3 v 1 1 d f o M E r E b p / D R H z 4 N b r s E 7 H b 3 9 c m o v h O m 5 n 8 9 3 4 v i K + / f P X m 9 z 8 7 + f L F D a r 6 / a B + + + z 0 1 f G r k 2 / / P j + b o N n p I + f m 2 d n v f f r N u J M v j n / y 7 P P j G 3 2 K 9 8 T 4 m 3 R 9 w A B f P T / + R m A 9 f X X 2 / P n v / / T L 7 7 7 4 / b 9 8 Q Y L y 4 i e / E b D f P v v 8 2 8 / p / 2 8 o i H j 1 1 c m b r 1 6 d / v 5 f k M / y T c U R N O G n 5 G K c n P 7 + v 9 f p 7 / P N g D x 5 f v b y i y + f n v 7 e m 6 f 9 2 V f P n 7 8 + + 6 n 3 0 + U G 9 g 0 e 2 9 e C f f y U r C Z k 4 I z y I s e v T r 8 Z v q A / 3 5 y e 3 C g F t w X 3 9 M v f / 8 W X 5 D N R e P a G D M B X 4 I R v N A h 8 / e 0 v v 8 t 6 H s E f O c i / v 7 h Q 5 p N v p o + v X i K M e v 3 7 v z j 9 7 u / / / O z F 1 1 A 4 d / X X 2 0 c d e 6 Y P / 8 0 Y d v z Z z S 6 j A f o e H P a j q O O W 3 b 9 f 1 P F + k / D / r q j j w a e f f v F y 5 9 7 D 4 y 9 + a u f g 9 N n 9 / f u f H p w + 3 N t 7 8 V 4 d 3 i L q e L a m R E P + f q R 6 r 7 j j J 7 7 z n d / n 1 V f H z x 8 + O f v 0 9 f 4 X X + w + f 3 h y / O Q 7 x 9 9 5 r y 5 v H X c 8 + 9 3 2 d t 4 L 8 n v E H V 9 8 + z s P v n y 9 u / P 7 / N 6 v X v z U s 2 e / z 3 d / 8 v 7 B T 7 z Y / / b 7 2 Z P 3 i D t e V 3 V L g n v c T P M l 8 m a P d j 5 / / v s f n 5 x 8 + d W L N 1 + j z 5 s D D 3 R o e 3 t v x / k 9 o o / f 6 4 u D N 7 s P v / z 2 T z 3 Y e 3 L 8 x c v X 9 8 5 + 8 r u / z 6 s X D 7 7 9 N T q 8 V f S h p H y a / 6 z R M t a j 6 + 7 N N 0 b N e 3 1 q P r 3 3 e 7 3 + d H / v u 7 / P 6 b 3 T s y 9 / r 9 / r 9 / n 8 9 P f + / O W n n / / E 1 + g w S s 1 u n x j b G 0 p U / u x x Z q z H b 5 4 z 9 / u 0 / P I 7 P / H l p 2 e f P v 1 9 f p / 7 T 3 + v J w + P X z x 7 8 f D e w Y u z V 4 / f v 8 M o L b t 9 G l r + L L J m r M u f D d a 8 3 y f n 7 / 1 T X / 3 E z u / 9 E / u / 1 + 9 z + p O v X z 9 4 8 v v 8 P n s / d f / z 5 0 + + M U H v 9 o m x 8 W + O N x 9 + + Z 2 v v v v q 9 U 8 c f H v / q + e f / t 5 f / N 4 v v / z u 7 p f 3 D k 7 j 3 7 z 4 7 n e / T h K k T / Y Y a t 8 8 D 3 / a J / r u T z z 9 7 t 7 J 6 9 2 f + O 6 T Z 5 8 / + c 7 + 7 / W T B / e / v b / z + d f J y E W J 3 u 3 T E t 1 j 4 p 8 r q s d w + 9 l g 9 g d 9 u p + 9 / L 1 O X r x 6 + h M v 7 3 2 5 / 5 2 9 5 z / x k 7 u v v v 3 0 2 e e f / l 5 f o 8 M o 3 b t 9 3 p r Z f 5 + v P v 1 Z J n s M t W + e 2 Q / 6 R P / u 3 s v d T 1 / / 1 K t 7 b 3 Z e / + T T L / Y + / + r + d w 9 e n J 5 8 Y 8 a v 2 + f t m f 1 n n + o x 3 H 4 2 m P 1 h n + 4 / s f v m 8 5 M n Z 1 9 9 + f m r 7 3 7 n u 7 / P 0 9 2 9 5 9 8 5 e L 7 7 3 Z / 8 G h 1 G 6 d 7 t 8 9 b M / s W D v Z 9 l s s d Q + + a Z f T c S T r 3 6 f T 5 / e P r d p 1 + 9 e H 3 8 + u Q n P v 1 9 f u 8 X n 1 M W 8 P f + 4 v 3 C q U 0 x S L f T 2 7 P 7 z z 7 d o 8 j 9 b P D 7 b i T 8 2 3 1 9 / O D 3 / u L Z t 1 + e P N l 9 / u y n f n L 3 2 Y M H z 0 / e P H n 2 N X q M k z 4 W j t 2 K 4 x 9 + 5 / f 5 2 a b 8 D y d U 3 I 3 E i v e e 7 3 y 6 9 / r z k 9 / r p 1 7 + 5 B f P X / 3 e n / 7 e J 1 / 8 1 N 6 L r 0 6 / R o 9 x u s d C t 9 u x / A + B 8 D + s u H I 3 E l h + d f D g 3 u / 1 a v f F g 9 0 v v v q 9 f u K 7 p 3 u / z 5 O v H u x + + e T B 1 + g x T v p u p 1 7 o 8 + j 9 s m u D B O x 2 8 b U X B g c p F w 0 j d z 7 / 9 C e / e v P d F / c / 3 3 t 9 d u / J l w e f 3 z 9 5 / e 1 7 X 6 P H O O W 6 n f q U e 7 9 8 3 i D l u l 1 8 8 5 S L R I y 7 3 / 7 y O 7 / 3 t 7 8 8 + M 5 X Z N 2 e v P i J v b O f O D 7 9 f V 6 c 3 P 8 a P c Y p 1 + 3 U p 9 z X m Z 8 I 5 b p d n F R l m a 2 a b 5 J 0 n / Z J d / J 7 f / c 7 z 1 7 9 3 v c P X r x 5 Q Q r p y 4 d v 9 r 6 4 9 + X r p 8 + / R o 9 x 0 n U 7 9 U n 3 d a L L C O m 6 X X z z T B e J 3 N 7 8 P v T u 7 3 V 2 / H t / + u T B 0 5 3 f + / T l t w 9 2 H z 5 8 9 e y L r 9 F j n H L d T g N F 9 w 3 J a 7 e P n w W u i w R g z + 4 f 3 / u p 5 w 9 f P t 1 / + f D 1 z v F 9 y k T + 5 E 8 + v P / q 5 G v 0 G K d d t 9 O A d t + Q x H b 7 + F m g X S S I e r b 7 / P f + v X / i x Y O z N 1 9 9 + f T l q 6 + + T d m y r w 6 e v f k 6 a x h x 2 n U 7 D W j 3 D Y l s t 4 9 v n n Z 7 k V B o 9 / X e s 9 M 3 v 9 f T V 6 9 2 P 7 / / 6 s l P f O f s y 5 e 7 X 1 B 2 8 W v 0 G F 9 D 6 H Y a 0 O 7 r 2 K P I q k G 3 j 5 8 F 2 k V i m d / 7 p 8 i N + / T e 6 5 / 6 v Z / e 3 3 u w 8 + y 7 P / X V v a 8 e P t z / O i 5 X n H b d T g P a f f o 1 u o n Q r t v H z w L t I v H I g 5 O f e H H / 3 s u d F 2 c / 8 f D k N Q X k X 7 5 5 + O V P / V 6 / 9 9 f J 1 c d p 1 + 0 0 o N 3 X 8 b 0 j t O v 2 8 b N A u 0 h A 8 f n v c / x y 9 y d 3 f u o n v 7 3 / + e d v 7 j / / z k / + P j / x 4 u F X J 9 9 Y L N f r N K D d w d f o J k K 7 b h 8 / C 7 S L h B T f / f T z 3 Z f P f v K n f u + z V y + e f f F 7 P T 8 9 2 d 1 5 + H v t / t Q 3 l l 3 u d R r Q 7 u H X 6 C Z C u 2 4 f X 5 9 2 z 7 5 8 9 c X x m x B 8 V 5 v + 3 u 8 F 8 f W X r 9 7 8 / m c n X 7 5 4 / U 1 C / f b Z 6 a v j V y f f / n 1 + N k G / O f 2 9 3 9 C 3 p 8 / O f u / T z V 2 k d 2 8 H + 8 X x T 5 5 9 f v z m 7 M s X 3 y T G x 1 + 9 + f L Z 2 e Z Z u y 2 G Y I C v n h 9 / I 7 C e v j p 7 / v z 3 f / r l d 1 / 8 / l + + I P F 4 8 Z P f C N h v n 3 3 + 7 e f 0 / z e / / + s 3 r 7 4 6 e f P V q 9 P f / 4 v T L 5 6 c v v p m J o k m / P T V 6 Y u T 0 9 / / 9 z r 9 f b 4 Z k C f P z 1 5 + 8 e X T 0 9 9 7 8 7 Q / + + r 5 8 9 d n P / V + i t v A / n 1 + F m A f P / 3 O V 6 8 h A 2 c v 3 v z + x 6 9 O v x m + o D / f n J 6 w F H w T 4 J 5 + + f u / + P L N 7 / / 0 9 P n p G 9 L 7 X 4 E T f n 9 R Z N / M 7 L 3 + 9 p f f Z e 1 + + u L N 6 9 / / + P X v f / p 7 n 5 w + t 5 9 8 M 3 1 8 9 Z I 0 z e v X v / + L 0 + / + / s / P X n w N h X N X f z 0 7 f U 1 / v H r 9 6 v d / / X v / / m h z 9 D j 4 g 8 F + / u r s 6 e 9 / z / T h v x n D j j / r W 9 Q u j x m g 7 8 F h J G h P a b q O X 7 8 m C X 5 + A w + T w T 6 e U Y Z 2 l P 5 k X j d F t f z s w f 7 O z n h v f I / + 3 R m l J + u y X d f 5 Z 8 t 8 3 d Z Z O U p f r i d l M f 2 9 8 u s 3 1 d t 8 + d n D v U + z T / d 2 D q a T 8 / s H k 2 z y d T A 9 e U 6 4 b k Z z W i 3 G T b Y a T 4 p x 3 o 6 z Z V Z e / y C v x x l Q H 2 N J u 8 0 X n 9 f F 7 L 2 6 f 3 r 8 5 h i f / e Q Z Y b G 5 / 6 c v 3 3 M S 3 h y / + v y U J G i 4 i 2 5 U Q F 2 8 X 3 5 F R O Z m F i L y P H x w s v P d 1 7 / 3 7 / 3 i 0 4 e / 1 5 O 9 n 3 r 1 5 a c / 9 d X p y y 9 / n / c b 0 + t v n 5 7 e 4 M g 8 W + f L N k / f D + 7 T 0 9 d n n 7 / 4 / d k X u 3 k o D w 9 + n 5 M 3 v / f n r 7 7 z / O m L 0 9 / n i 9 9 n / 9 X v t f P y p 1 6 + H + 1 e H b / 4 / I a + f r f j 3 2 3 3 0 e / 2 + e / 2 6 f t l H 3 7 k 7 v 3 I 3 f u R u / c j d + 9 H 7 p 6 v w v 4 / 7 + 7 d f c O / 0 O e v f / + f P H 5 1 d v y E E h t f v n h z T B 2 9 O n p s f / 3 9 v 0 3 5 i u e n 6 b u m e L Q s y s 8 + a u t 1 / h E 6 e / N 7 / / 5 f P v k O z R r e p / 8 / / + r 0 d a T Z 3 S j 8 N w Z L R u 3 V q 9 8 7 + P v s 6 d H x 8 + d E 4 q e v j j / / / Q k B + u X L l z S 8 p z R Y d M T q k H + h Y X V e j g A j + S V K f p t m 6 e z N 7 / / F 8 c m r L z 1 Y j O Q t g N C f J 5 g O M 5 q v j 8 4 X p 8 / f W D C v v z 4 c l Z r f / 7 t f v v q 9 n n z 5 5 e / 1 N Q Z l K P P d J 1 D I 9 N W L r 4 + O Q e P 3 f 0 n u L / 3 x 9 G v g 8 + b b p 1 / 4 l L 3 t e 6 / f / D 7 P T 3 / / r 1 6 S f 0 q q n 3 S f P 4 y d 9 x r G G / K l X p O + / 0 A w P w 7 b 9 v V f / u r r v / z i y 9 / / u 6 + O f X G 5 L R X t D H a G f t v 3 W S 3 S B 0 5 I P o C 7 L T J n P i M d P X z 2 5 e / 9 8 P 7 e / d / 7 J 5 / + P m 9 e f f f N 2 e / z 5 i f u / d S T L 4 7 f C / h L M l 1 k w D 5 s i h U I v / F 1 q E U K H q 7 w 6 7 M X n x P z U r y k 0 v g 1 Y H 3 1 + p S k 9 8 3 Z F 2 T P y Q n 6 k v T m b R X U 3 V A X A x L Z M T Y 9 Z I + P o M g f 3 + 1 + + l j G j m B t 0 4 x 4 r f Q N p K a P v l v V b y d V 9 d Y 0 4 A 8 f v 3 5 j h P e I u N / 7 C 8 0 + P z 3 6 f w A A R Y t H C X I D A A = = < / A p p l i c a t i o n > 
</file>

<file path=customXml/itemProps1.xml><?xml version="1.0" encoding="utf-8"?>
<ds:datastoreItem xmlns:ds="http://schemas.openxmlformats.org/officeDocument/2006/customXml" ds:itemID="{8D269FCA-6944-4FD4-95BC-9EBCCD4F54D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Conciliación Ingresos</vt:lpstr>
      <vt:lpstr>Fuente 3</vt:lpstr>
      <vt:lpstr>Hoja1</vt:lpstr>
      <vt:lpstr>Fuente2</vt:lpstr>
      <vt:lpstr>'Conciliación Ingresos'!Área_de_impresión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13b. Conciliación Contable-Presupuestal Ingresos)</dc:title>
  <dc:creator>steel</dc:creator>
  <cp:lastModifiedBy>Suelem Janeth González Rodríguez</cp:lastModifiedBy>
  <cp:lastPrinted>2026-05-12T19:56:50Z</cp:lastPrinted>
  <dcterms:created xsi:type="dcterms:W3CDTF">2017-07-20T15:52:47Z</dcterms:created>
  <dcterms:modified xsi:type="dcterms:W3CDTF">2026-05-12T19:56:59Z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Conciliación Ingresos</vt:lpwstr>
  </property>
  <property fmtid="{D5CDD505-2E9C-101B-9397-08002B2CF9AE}" pid="3" name="BExAnalyzer_OldName">
    <vt:lpwstr>I_6_a CIPC.xlsx</vt:lpwstr>
  </property>
</Properties>
</file>